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O\Desktop\"/>
    </mc:Choice>
  </mc:AlternateContent>
  <bookViews>
    <workbookView xWindow="0" yWindow="0" windowWidth="15360" windowHeight="7905"/>
  </bookViews>
  <sheets>
    <sheet name="ex 1" sheetId="3" r:id="rId1"/>
    <sheet name="Ex 2" sheetId="4" r:id="rId2"/>
    <sheet name="Ex 3" sheetId="1" r:id="rId3"/>
    <sheet name="ex 4" sheetId="2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2" i="3"/>
  <c r="G1" i="3"/>
  <c r="G6" i="2"/>
  <c r="G5" i="2"/>
  <c r="G4" i="2"/>
  <c r="G2" i="2"/>
  <c r="G1" i="2"/>
  <c r="E12" i="2" l="1"/>
  <c r="E13" i="2"/>
  <c r="E14" i="2"/>
  <c r="B12" i="2"/>
  <c r="B13" i="2" s="1"/>
  <c r="A14" i="2"/>
  <c r="A12" i="2"/>
  <c r="A13" i="2"/>
  <c r="B9" i="2" s="1"/>
  <c r="J22" i="2"/>
  <c r="J23" i="2"/>
  <c r="J24" i="2"/>
  <c r="F24" i="2"/>
  <c r="F23" i="2"/>
  <c r="F22" i="2"/>
  <c r="K6" i="4"/>
  <c r="K7" i="4"/>
  <c r="K8" i="4"/>
  <c r="K9" i="4"/>
  <c r="K1" i="4"/>
  <c r="K2" i="4"/>
  <c r="K3" i="4"/>
  <c r="K4" i="4"/>
  <c r="E11" i="4"/>
  <c r="E12" i="4"/>
  <c r="E17" i="4" s="1"/>
  <c r="E22" i="4" s="1"/>
  <c r="E13" i="4"/>
  <c r="E18" i="4" s="1"/>
  <c r="E23" i="4" s="1"/>
  <c r="E14" i="4"/>
  <c r="E19" i="4" s="1"/>
  <c r="E24" i="4" s="1"/>
  <c r="E16" i="4"/>
  <c r="E21" i="4" s="1"/>
  <c r="E6" i="4"/>
  <c r="E7" i="4"/>
  <c r="E8" i="4"/>
  <c r="E9" i="4"/>
  <c r="H1" i="4"/>
  <c r="I1" i="4"/>
  <c r="J1" i="4"/>
  <c r="H2" i="4"/>
  <c r="I2" i="4"/>
  <c r="J2" i="4"/>
  <c r="H3" i="4"/>
  <c r="I3" i="4"/>
  <c r="J3" i="4"/>
  <c r="H4" i="4"/>
  <c r="I4" i="4"/>
  <c r="J4" i="4"/>
  <c r="G4" i="4"/>
  <c r="G3" i="4"/>
  <c r="G2" i="4"/>
  <c r="G1" i="4"/>
  <c r="B21" i="4"/>
  <c r="C21" i="4"/>
  <c r="D21" i="4"/>
  <c r="B22" i="4"/>
  <c r="C22" i="4"/>
  <c r="D22" i="4"/>
  <c r="B23" i="4"/>
  <c r="C23" i="4"/>
  <c r="D23" i="4"/>
  <c r="B24" i="4"/>
  <c r="C24" i="4"/>
  <c r="D24" i="4"/>
  <c r="A23" i="4"/>
  <c r="A24" i="4"/>
  <c r="A22" i="4"/>
  <c r="A21" i="4"/>
  <c r="B16" i="4"/>
  <c r="C16" i="4"/>
  <c r="D16" i="4"/>
  <c r="B17" i="4"/>
  <c r="C17" i="4"/>
  <c r="D17" i="4"/>
  <c r="B18" i="4"/>
  <c r="C18" i="4"/>
  <c r="D18" i="4"/>
  <c r="B19" i="4"/>
  <c r="C19" i="4"/>
  <c r="D19" i="4"/>
  <c r="A19" i="4"/>
  <c r="A18" i="4"/>
  <c r="A17" i="4"/>
  <c r="A16" i="4"/>
  <c r="B11" i="4"/>
  <c r="C11" i="4"/>
  <c r="D11" i="4"/>
  <c r="B12" i="4"/>
  <c r="C12" i="4"/>
  <c r="D12" i="4"/>
  <c r="B13" i="4"/>
  <c r="C13" i="4"/>
  <c r="D13" i="4"/>
  <c r="B14" i="4"/>
  <c r="C14" i="4"/>
  <c r="D14" i="4"/>
  <c r="A14" i="4"/>
  <c r="A13" i="4"/>
  <c r="A12" i="4"/>
  <c r="A11" i="4"/>
  <c r="B6" i="4"/>
  <c r="C6" i="4"/>
  <c r="D6" i="4"/>
  <c r="B7" i="4"/>
  <c r="C7" i="4"/>
  <c r="D7" i="4"/>
  <c r="B8" i="4"/>
  <c r="C8" i="4"/>
  <c r="D8" i="4"/>
  <c r="B9" i="4"/>
  <c r="C9" i="4"/>
  <c r="D9" i="4"/>
  <c r="A9" i="4"/>
  <c r="A8" i="4"/>
  <c r="A7" i="4"/>
  <c r="A6" i="4"/>
  <c r="G12" i="3"/>
  <c r="D12" i="3"/>
  <c r="G13" i="3"/>
  <c r="G14" i="3"/>
  <c r="G15" i="3"/>
  <c r="D14" i="3"/>
  <c r="D15" i="3" s="1"/>
  <c r="D13" i="3"/>
  <c r="K9" i="3"/>
  <c r="J9" i="3"/>
  <c r="D9" i="3"/>
  <c r="K8" i="3"/>
  <c r="J8" i="3"/>
  <c r="C9" i="3"/>
  <c r="C8" i="3"/>
  <c r="K7" i="3"/>
  <c r="J7" i="3"/>
  <c r="I7" i="3"/>
  <c r="J20" i="2"/>
  <c r="C20" i="2"/>
  <c r="J19" i="2"/>
  <c r="I19" i="2"/>
  <c r="A8" i="2"/>
  <c r="C18" i="1"/>
  <c r="C19" i="1"/>
  <c r="C20" i="1"/>
  <c r="C21" i="1"/>
  <c r="C22" i="1"/>
  <c r="B24" i="1"/>
  <c r="B26" i="1" s="1"/>
  <c r="B25" i="1"/>
  <c r="A28" i="1"/>
  <c r="B22" i="1" s="1"/>
  <c r="A27" i="1"/>
  <c r="B21" i="1"/>
  <c r="A26" i="1"/>
  <c r="A25" i="1"/>
  <c r="B19" i="1" s="1"/>
  <c r="A24" i="1"/>
  <c r="B20" i="1"/>
  <c r="B18" i="1"/>
  <c r="B14" i="2" l="1"/>
  <c r="B10" i="2"/>
  <c r="B8" i="2"/>
  <c r="C24" i="1"/>
  <c r="B27" i="1"/>
  <c r="B28" i="1" s="1"/>
  <c r="A23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6" i="1"/>
  <c r="C12" i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AJ12" i="1" s="1"/>
  <c r="AK12" i="1" s="1"/>
  <c r="AL12" i="1" s="1"/>
  <c r="AM12" i="1" s="1"/>
  <c r="B12" i="1"/>
  <c r="AE1" i="1"/>
  <c r="AE2" i="1"/>
  <c r="AE3" i="1"/>
  <c r="AE10" i="1" s="1"/>
  <c r="AF4" i="1" s="1"/>
  <c r="AE4" i="1"/>
  <c r="AE9" i="1" s="1"/>
  <c r="AF3" i="1" s="1"/>
  <c r="AE5" i="1"/>
  <c r="AE8" i="1"/>
  <c r="AF2" i="1" s="1"/>
  <c r="N1" i="1"/>
  <c r="N2" i="1"/>
  <c r="N9" i="1" s="1"/>
  <c r="O3" i="1" s="1"/>
  <c r="N3" i="1"/>
  <c r="N4" i="1"/>
  <c r="N11" i="1" s="1"/>
  <c r="O5" i="1" s="1"/>
  <c r="N5" i="1"/>
  <c r="N10" i="1" s="1"/>
  <c r="O4" i="1" s="1"/>
  <c r="N7" i="1"/>
  <c r="O1" i="1" s="1"/>
  <c r="N8" i="1"/>
  <c r="O2" i="1" s="1"/>
  <c r="O7" i="1" s="1"/>
  <c r="P1" i="1" s="1"/>
  <c r="C1" i="1"/>
  <c r="C10" i="1" s="1"/>
  <c r="D4" i="1" s="1"/>
  <c r="C2" i="1"/>
  <c r="C7" i="1" s="1"/>
  <c r="C3" i="1"/>
  <c r="C8" i="1" s="1"/>
  <c r="D2" i="1" s="1"/>
  <c r="C4" i="1"/>
  <c r="C9" i="1" s="1"/>
  <c r="D3" i="1" s="1"/>
  <c r="C5" i="1"/>
  <c r="C11" i="1"/>
  <c r="D5" i="1" s="1"/>
  <c r="B7" i="1"/>
  <c r="B8" i="1"/>
  <c r="B9" i="1"/>
  <c r="B10" i="1"/>
  <c r="B11" i="1"/>
  <c r="B5" i="1"/>
  <c r="B4" i="1"/>
  <c r="B3" i="1"/>
  <c r="B2" i="1"/>
  <c r="B1" i="1"/>
  <c r="A11" i="1"/>
  <c r="A9" i="1"/>
  <c r="A8" i="1"/>
  <c r="A10" i="1"/>
  <c r="A7" i="1"/>
  <c r="C8" i="2" l="1"/>
  <c r="A11" i="2"/>
  <c r="D18" i="1"/>
  <c r="C25" i="1"/>
  <c r="D19" i="1" s="1"/>
  <c r="B23" i="1"/>
  <c r="AF7" i="1"/>
  <c r="AG1" i="1" s="1"/>
  <c r="AE11" i="1"/>
  <c r="AF5" i="1" s="1"/>
  <c r="AE7" i="1"/>
  <c r="AF1" i="1" s="1"/>
  <c r="O8" i="1"/>
  <c r="P2" i="1" s="1"/>
  <c r="O9" i="1"/>
  <c r="P3" i="1" s="1"/>
  <c r="P8" i="1" s="1"/>
  <c r="Q2" i="1" s="1"/>
  <c r="O11" i="1"/>
  <c r="P5" i="1" s="1"/>
  <c r="P10" i="1" s="1"/>
  <c r="Q4" i="1" s="1"/>
  <c r="O10" i="1"/>
  <c r="P4" i="1" s="1"/>
  <c r="P11" i="1" s="1"/>
  <c r="Q5" i="1" s="1"/>
  <c r="D7" i="1"/>
  <c r="E1" i="1" s="1"/>
  <c r="D1" i="1"/>
  <c r="C9" i="2" l="1"/>
  <c r="C26" i="1"/>
  <c r="AF11" i="1"/>
  <c r="AG5" i="1" s="1"/>
  <c r="AG9" i="1" s="1"/>
  <c r="AH3" i="1" s="1"/>
  <c r="AF9" i="1"/>
  <c r="AG3" i="1" s="1"/>
  <c r="AG8" i="1" s="1"/>
  <c r="AH2" i="1" s="1"/>
  <c r="AF8" i="1"/>
  <c r="AG2" i="1" s="1"/>
  <c r="AF10" i="1"/>
  <c r="AG4" i="1" s="1"/>
  <c r="AG10" i="1"/>
  <c r="AH4" i="1" s="1"/>
  <c r="P9" i="1"/>
  <c r="Q3" i="1" s="1"/>
  <c r="Q7" i="1" s="1"/>
  <c r="R1" i="1" s="1"/>
  <c r="P7" i="1"/>
  <c r="D9" i="1"/>
  <c r="E3" i="1" s="1"/>
  <c r="E8" i="1" s="1"/>
  <c r="F2" i="1" s="1"/>
  <c r="D8" i="1"/>
  <c r="E2" i="1" s="1"/>
  <c r="D10" i="1"/>
  <c r="E4" i="1" s="1"/>
  <c r="E11" i="1" s="1"/>
  <c r="F5" i="1" s="1"/>
  <c r="D11" i="1"/>
  <c r="E5" i="1" s="1"/>
  <c r="C10" i="2" l="1"/>
  <c r="C12" i="2" s="1"/>
  <c r="B11" i="2"/>
  <c r="C27" i="1"/>
  <c r="D21" i="1" s="1"/>
  <c r="D20" i="1"/>
  <c r="C28" i="1"/>
  <c r="D22" i="1" s="1"/>
  <c r="AH7" i="1"/>
  <c r="AI1" i="1" s="1"/>
  <c r="AG11" i="1"/>
  <c r="AH5" i="1" s="1"/>
  <c r="AG7" i="1"/>
  <c r="Q1" i="1"/>
  <c r="F7" i="1"/>
  <c r="G1" i="1" s="1"/>
  <c r="E7" i="1"/>
  <c r="E10" i="1"/>
  <c r="F4" i="1" s="1"/>
  <c r="E9" i="1"/>
  <c r="F3" i="1" s="1"/>
  <c r="C13" i="2" l="1"/>
  <c r="D9" i="2" s="1"/>
  <c r="C14" i="2"/>
  <c r="D8" i="2"/>
  <c r="D24" i="1"/>
  <c r="C23" i="1"/>
  <c r="AH1" i="1"/>
  <c r="Q8" i="1"/>
  <c r="R2" i="1" s="1"/>
  <c r="Q9" i="1"/>
  <c r="R3" i="1" s="1"/>
  <c r="Q10" i="1"/>
  <c r="R4" i="1" s="1"/>
  <c r="Q11" i="1"/>
  <c r="R5" i="1" s="1"/>
  <c r="F1" i="1"/>
  <c r="D25" i="1" l="1"/>
  <c r="E19" i="1" s="1"/>
  <c r="D26" i="1"/>
  <c r="E20" i="1" s="1"/>
  <c r="E18" i="1"/>
  <c r="AH8" i="1"/>
  <c r="AI2" i="1" s="1"/>
  <c r="AH10" i="1"/>
  <c r="AI4" i="1" s="1"/>
  <c r="AH9" i="1"/>
  <c r="AI3" i="1" s="1"/>
  <c r="AH11" i="1"/>
  <c r="AI5" i="1" s="1"/>
  <c r="R8" i="1"/>
  <c r="S2" i="1" s="1"/>
  <c r="R7" i="1"/>
  <c r="R9" i="1"/>
  <c r="S3" i="1" s="1"/>
  <c r="R10" i="1"/>
  <c r="S4" i="1" s="1"/>
  <c r="R11" i="1"/>
  <c r="S5" i="1" s="1"/>
  <c r="F8" i="1"/>
  <c r="G2" i="1" s="1"/>
  <c r="F11" i="1"/>
  <c r="G5" i="1" s="1"/>
  <c r="F9" i="1"/>
  <c r="G3" i="1" s="1"/>
  <c r="F10" i="1"/>
  <c r="G4" i="1" s="1"/>
  <c r="D10" i="2" l="1"/>
  <c r="D12" i="2" s="1"/>
  <c r="C11" i="2"/>
  <c r="D27" i="1"/>
  <c r="AI8" i="1"/>
  <c r="AJ2" i="1" s="1"/>
  <c r="AI7" i="1"/>
  <c r="AI9" i="1"/>
  <c r="AJ3" i="1" s="1"/>
  <c r="AI10" i="1"/>
  <c r="AJ4" i="1" s="1"/>
  <c r="AI11" i="1"/>
  <c r="AJ5" i="1" s="1"/>
  <c r="S1" i="1"/>
  <c r="S7" i="1"/>
  <c r="T1" i="1" s="1"/>
  <c r="G7" i="1"/>
  <c r="G11" i="1"/>
  <c r="H5" i="1" s="1"/>
  <c r="G9" i="1"/>
  <c r="H3" i="1" s="1"/>
  <c r="G10" i="1"/>
  <c r="H4" i="1" s="1"/>
  <c r="G8" i="1"/>
  <c r="H2" i="1" s="1"/>
  <c r="D13" i="2" l="1"/>
  <c r="E9" i="2" s="1"/>
  <c r="D14" i="2"/>
  <c r="E8" i="2"/>
  <c r="E21" i="1"/>
  <c r="D28" i="1"/>
  <c r="E22" i="1" s="1"/>
  <c r="D23" i="1"/>
  <c r="AJ1" i="1"/>
  <c r="AJ7" i="1"/>
  <c r="AK1" i="1" s="1"/>
  <c r="T8" i="1"/>
  <c r="U2" i="1" s="1"/>
  <c r="S8" i="1"/>
  <c r="T2" i="1" s="1"/>
  <c r="T7" i="1" s="1"/>
  <c r="U1" i="1" s="1"/>
  <c r="S9" i="1"/>
  <c r="T3" i="1" s="1"/>
  <c r="S10" i="1"/>
  <c r="T4" i="1" s="1"/>
  <c r="S11" i="1"/>
  <c r="T5" i="1" s="1"/>
  <c r="H1" i="1"/>
  <c r="H7" i="1"/>
  <c r="I1" i="1" s="1"/>
  <c r="E24" i="1" l="1"/>
  <c r="AK9" i="1"/>
  <c r="AL3" i="1" s="1"/>
  <c r="AK11" i="1"/>
  <c r="AL5" i="1" s="1"/>
  <c r="AJ10" i="1"/>
  <c r="AK4" i="1" s="1"/>
  <c r="AJ11" i="1"/>
  <c r="AK5" i="1" s="1"/>
  <c r="AJ8" i="1"/>
  <c r="AK2" i="1" s="1"/>
  <c r="AK7" i="1" s="1"/>
  <c r="AL1" i="1" s="1"/>
  <c r="AJ9" i="1"/>
  <c r="AK3" i="1" s="1"/>
  <c r="AK8" i="1" s="1"/>
  <c r="AL2" i="1" s="1"/>
  <c r="T10" i="1"/>
  <c r="U4" i="1" s="1"/>
  <c r="U11" i="1" s="1"/>
  <c r="V5" i="1" s="1"/>
  <c r="T9" i="1"/>
  <c r="U3" i="1" s="1"/>
  <c r="T11" i="1"/>
  <c r="U5" i="1" s="1"/>
  <c r="U10" i="1" s="1"/>
  <c r="V4" i="1" s="1"/>
  <c r="H10" i="1"/>
  <c r="I4" i="1" s="1"/>
  <c r="I8" i="1" s="1"/>
  <c r="J2" i="1" s="1"/>
  <c r="H8" i="1"/>
  <c r="I2" i="1" s="1"/>
  <c r="H11" i="1"/>
  <c r="I5" i="1" s="1"/>
  <c r="I10" i="1" s="1"/>
  <c r="J4" i="1" s="1"/>
  <c r="H9" i="1"/>
  <c r="I3" i="1" s="1"/>
  <c r="E10" i="2" l="1"/>
  <c r="D11" i="2"/>
  <c r="E25" i="1"/>
  <c r="F19" i="1" s="1"/>
  <c r="E26" i="1"/>
  <c r="F20" i="1" s="1"/>
  <c r="F18" i="1"/>
  <c r="AK10" i="1"/>
  <c r="AL4" i="1" s="1"/>
  <c r="AL8" i="1" s="1"/>
  <c r="AM2" i="1" s="1"/>
  <c r="AL10" i="1"/>
  <c r="AM4" i="1" s="1"/>
  <c r="U9" i="1"/>
  <c r="V3" i="1" s="1"/>
  <c r="U8" i="1"/>
  <c r="V2" i="1" s="1"/>
  <c r="V7" i="1" s="1"/>
  <c r="W1" i="1" s="1"/>
  <c r="U7" i="1"/>
  <c r="J7" i="1"/>
  <c r="K1" i="1" s="1"/>
  <c r="I7" i="1"/>
  <c r="I11" i="1"/>
  <c r="J5" i="1" s="1"/>
  <c r="I9" i="1"/>
  <c r="J3" i="1" s="1"/>
  <c r="F8" i="2" l="1"/>
  <c r="E27" i="1"/>
  <c r="E28" i="1"/>
  <c r="F22" i="1" s="1"/>
  <c r="AK6" i="1"/>
  <c r="AL7" i="1"/>
  <c r="AL11" i="1"/>
  <c r="AM5" i="1" s="1"/>
  <c r="AL9" i="1"/>
  <c r="AM3" i="1" s="1"/>
  <c r="AM7" i="1" s="1"/>
  <c r="AN1" i="1" s="1"/>
  <c r="V1" i="1"/>
  <c r="J1" i="1"/>
  <c r="F9" i="2" l="1"/>
  <c r="F12" i="2" s="1"/>
  <c r="F10" i="2"/>
  <c r="F21" i="1"/>
  <c r="F24" i="1" s="1"/>
  <c r="E23" i="1"/>
  <c r="AM1" i="1"/>
  <c r="AL6" i="1"/>
  <c r="V9" i="1"/>
  <c r="W3" i="1" s="1"/>
  <c r="V10" i="1"/>
  <c r="W4" i="1" s="1"/>
  <c r="V8" i="1"/>
  <c r="W2" i="1" s="1"/>
  <c r="V11" i="1"/>
  <c r="W5" i="1" s="1"/>
  <c r="J10" i="1"/>
  <c r="K4" i="1" s="1"/>
  <c r="J8" i="1"/>
  <c r="K2" i="1" s="1"/>
  <c r="J11" i="1"/>
  <c r="K5" i="1" s="1"/>
  <c r="J9" i="1"/>
  <c r="K3" i="1" s="1"/>
  <c r="F14" i="2" l="1"/>
  <c r="F13" i="2"/>
  <c r="G8" i="2"/>
  <c r="E11" i="2"/>
  <c r="G18" i="1"/>
  <c r="F25" i="1"/>
  <c r="G19" i="1" s="1"/>
  <c r="AM9" i="1"/>
  <c r="AN3" i="1" s="1"/>
  <c r="AM8" i="1"/>
  <c r="AN2" i="1" s="1"/>
  <c r="AM10" i="1"/>
  <c r="AN4" i="1" s="1"/>
  <c r="AM11" i="1"/>
  <c r="AN5" i="1" s="1"/>
  <c r="W7" i="1"/>
  <c r="W9" i="1"/>
  <c r="X3" i="1" s="1"/>
  <c r="W10" i="1"/>
  <c r="X4" i="1" s="1"/>
  <c r="W11" i="1"/>
  <c r="X5" i="1" s="1"/>
  <c r="W8" i="1"/>
  <c r="X2" i="1" s="1"/>
  <c r="X7" i="1" s="1"/>
  <c r="Y1" i="1" s="1"/>
  <c r="K8" i="1"/>
  <c r="L2" i="1" s="1"/>
  <c r="L7" i="1" s="1"/>
  <c r="M1" i="1" s="1"/>
  <c r="K7" i="1"/>
  <c r="K10" i="1"/>
  <c r="L4" i="1" s="1"/>
  <c r="K11" i="1"/>
  <c r="L5" i="1" s="1"/>
  <c r="K9" i="1"/>
  <c r="L3" i="1" s="1"/>
  <c r="G9" i="2" l="1"/>
  <c r="F26" i="1"/>
  <c r="F27" i="1"/>
  <c r="G21" i="1" s="1"/>
  <c r="AM6" i="1"/>
  <c r="AN8" i="1"/>
  <c r="AO2" i="1" s="1"/>
  <c r="AN7" i="1"/>
  <c r="AN9" i="1"/>
  <c r="AO3" i="1" s="1"/>
  <c r="AN10" i="1"/>
  <c r="AO4" i="1" s="1"/>
  <c r="AN11" i="1"/>
  <c r="AO5" i="1" s="1"/>
  <c r="X1" i="1"/>
  <c r="L1" i="1"/>
  <c r="G12" i="2" l="1"/>
  <c r="G10" i="2"/>
  <c r="F28" i="1"/>
  <c r="G22" i="1" s="1"/>
  <c r="G20" i="1"/>
  <c r="G24" i="1" s="1"/>
  <c r="F23" i="1"/>
  <c r="AO7" i="1"/>
  <c r="AP1" i="1" s="1"/>
  <c r="AO1" i="1"/>
  <c r="AN6" i="1"/>
  <c r="X8" i="1"/>
  <c r="Y2" i="1" s="1"/>
  <c r="X10" i="1"/>
  <c r="Y4" i="1" s="1"/>
  <c r="X9" i="1"/>
  <c r="Y3" i="1" s="1"/>
  <c r="X11" i="1"/>
  <c r="Y5" i="1" s="1"/>
  <c r="L9" i="1"/>
  <c r="M3" i="1" s="1"/>
  <c r="L11" i="1"/>
  <c r="M5" i="1" s="1"/>
  <c r="L10" i="1"/>
  <c r="M4" i="1" s="1"/>
  <c r="L8" i="1"/>
  <c r="M2" i="1" s="1"/>
  <c r="G13" i="2" l="1"/>
  <c r="G14" i="2" s="1"/>
  <c r="H8" i="2"/>
  <c r="F11" i="2"/>
  <c r="H18" i="1"/>
  <c r="G25" i="1"/>
  <c r="H19" i="1" s="1"/>
  <c r="AO8" i="1"/>
  <c r="AP2" i="1" s="1"/>
  <c r="AO11" i="1"/>
  <c r="AP5" i="1" s="1"/>
  <c r="AO10" i="1"/>
  <c r="AP4" i="1" s="1"/>
  <c r="AP8" i="1" s="1"/>
  <c r="AQ2" i="1" s="1"/>
  <c r="AO9" i="1"/>
  <c r="AP3" i="1" s="1"/>
  <c r="AP10" i="1"/>
  <c r="AQ4" i="1" s="1"/>
  <c r="Y8" i="1"/>
  <c r="Z2" i="1" s="1"/>
  <c r="Y7" i="1"/>
  <c r="Y9" i="1"/>
  <c r="Z3" i="1" s="1"/>
  <c r="Y11" i="1"/>
  <c r="Z5" i="1" s="1"/>
  <c r="Y10" i="1"/>
  <c r="Z4" i="1" s="1"/>
  <c r="M7" i="1"/>
  <c r="M9" i="1"/>
  <c r="M10" i="1"/>
  <c r="M11" i="1"/>
  <c r="M8" i="1"/>
  <c r="H10" i="2" l="1"/>
  <c r="H9" i="2"/>
  <c r="H12" i="2" s="1"/>
  <c r="G11" i="2"/>
  <c r="G26" i="1"/>
  <c r="AO6" i="1"/>
  <c r="AP9" i="1"/>
  <c r="AQ3" i="1" s="1"/>
  <c r="AQ7" i="1" s="1"/>
  <c r="AR1" i="1" s="1"/>
  <c r="AP7" i="1"/>
  <c r="AP11" i="1"/>
  <c r="AQ5" i="1" s="1"/>
  <c r="Z1" i="1"/>
  <c r="Z7" i="1"/>
  <c r="AA1" i="1" s="1"/>
  <c r="H13" i="2" l="1"/>
  <c r="H14" i="2"/>
  <c r="I9" i="2"/>
  <c r="I8" i="2"/>
  <c r="H20" i="1"/>
  <c r="G27" i="1"/>
  <c r="H21" i="1" s="1"/>
  <c r="G28" i="1"/>
  <c r="H22" i="1" s="1"/>
  <c r="AQ1" i="1"/>
  <c r="AP6" i="1"/>
  <c r="Z9" i="1"/>
  <c r="AA3" i="1" s="1"/>
  <c r="AA11" i="1" s="1"/>
  <c r="AB5" i="1" s="1"/>
  <c r="Z10" i="1"/>
  <c r="AA4" i="1" s="1"/>
  <c r="Z11" i="1"/>
  <c r="AA5" i="1" s="1"/>
  <c r="Z8" i="1"/>
  <c r="AA2" i="1" s="1"/>
  <c r="I12" i="2" l="1"/>
  <c r="I10" i="2"/>
  <c r="H11" i="2"/>
  <c r="G23" i="1"/>
  <c r="H24" i="1"/>
  <c r="AQ11" i="1"/>
  <c r="AR5" i="1" s="1"/>
  <c r="AQ9" i="1"/>
  <c r="AR3" i="1" s="1"/>
  <c r="AR8" i="1" s="1"/>
  <c r="AS2" i="1" s="1"/>
  <c r="AQ10" i="1"/>
  <c r="AR4" i="1" s="1"/>
  <c r="AQ8" i="1"/>
  <c r="AR2" i="1" s="1"/>
  <c r="AA8" i="1"/>
  <c r="AB2" i="1" s="1"/>
  <c r="AA7" i="1"/>
  <c r="AA10" i="1"/>
  <c r="AB4" i="1" s="1"/>
  <c r="AA9" i="1"/>
  <c r="AB3" i="1" s="1"/>
  <c r="I13" i="2" l="1"/>
  <c r="I14" i="2" s="1"/>
  <c r="J8" i="2"/>
  <c r="H25" i="1"/>
  <c r="I19" i="1" s="1"/>
  <c r="H26" i="1"/>
  <c r="I20" i="1" s="1"/>
  <c r="I18" i="1"/>
  <c r="H27" i="1"/>
  <c r="I21" i="1" s="1"/>
  <c r="H28" i="1"/>
  <c r="I22" i="1" s="1"/>
  <c r="H23" i="1"/>
  <c r="AQ6" i="1"/>
  <c r="AR7" i="1"/>
  <c r="AR9" i="1"/>
  <c r="AS3" i="1" s="1"/>
  <c r="AR11" i="1"/>
  <c r="AS5" i="1" s="1"/>
  <c r="AR10" i="1"/>
  <c r="AS4" i="1" s="1"/>
  <c r="AS7" i="1" s="1"/>
  <c r="AT1" i="1" s="1"/>
  <c r="AB1" i="1"/>
  <c r="AB7" i="1"/>
  <c r="AC1" i="1" s="1"/>
  <c r="J9" i="2" l="1"/>
  <c r="J12" i="2" s="1"/>
  <c r="J10" i="2"/>
  <c r="I11" i="2"/>
  <c r="I24" i="1"/>
  <c r="AS1" i="1"/>
  <c r="AR6" i="1"/>
  <c r="AB11" i="1"/>
  <c r="AC5" i="1" s="1"/>
  <c r="AB10" i="1"/>
  <c r="AC4" i="1" s="1"/>
  <c r="AC9" i="1" s="1"/>
  <c r="AD3" i="1" s="1"/>
  <c r="AB9" i="1"/>
  <c r="AC3" i="1" s="1"/>
  <c r="AC8" i="1" s="1"/>
  <c r="AD2" i="1" s="1"/>
  <c r="AB8" i="1"/>
  <c r="AC2" i="1" s="1"/>
  <c r="J13" i="2" l="1"/>
  <c r="J14" i="2" s="1"/>
  <c r="K8" i="2"/>
  <c r="I25" i="1"/>
  <c r="J19" i="1" s="1"/>
  <c r="I26" i="1"/>
  <c r="J20" i="1" s="1"/>
  <c r="J18" i="1"/>
  <c r="I27" i="1"/>
  <c r="J21" i="1" s="1"/>
  <c r="AS10" i="1"/>
  <c r="AT4" i="1" s="1"/>
  <c r="AS9" i="1"/>
  <c r="AT3" i="1" s="1"/>
  <c r="AS11" i="1"/>
  <c r="AT5" i="1" s="1"/>
  <c r="AS8" i="1"/>
  <c r="AT2" i="1" s="1"/>
  <c r="AC7" i="1"/>
  <c r="AC11" i="1"/>
  <c r="AD5" i="1" s="1"/>
  <c r="AC10" i="1"/>
  <c r="AD4" i="1" s="1"/>
  <c r="AD7" i="1" s="1"/>
  <c r="K9" i="2" l="1"/>
  <c r="J11" i="2"/>
  <c r="I28" i="1"/>
  <c r="AT8" i="1"/>
  <c r="AU2" i="1" s="1"/>
  <c r="AT7" i="1"/>
  <c r="AT11" i="1"/>
  <c r="AU5" i="1" s="1"/>
  <c r="AT9" i="1"/>
  <c r="AU3" i="1" s="1"/>
  <c r="AT10" i="1"/>
  <c r="AU4" i="1" s="1"/>
  <c r="AS6" i="1"/>
  <c r="AD1" i="1"/>
  <c r="K10" i="2" l="1"/>
  <c r="J22" i="1"/>
  <c r="J24" i="1" s="1"/>
  <c r="I23" i="1"/>
  <c r="AU1" i="1"/>
  <c r="AT6" i="1"/>
  <c r="AU7" i="1"/>
  <c r="AV1" i="1" s="1"/>
  <c r="AD9" i="1"/>
  <c r="AD10" i="1"/>
  <c r="AD8" i="1"/>
  <c r="AD11" i="1"/>
  <c r="K12" i="2" l="1"/>
  <c r="K18" i="1"/>
  <c r="J25" i="1"/>
  <c r="K19" i="1" s="1"/>
  <c r="J26" i="1"/>
  <c r="K20" i="1" s="1"/>
  <c r="AU9" i="1"/>
  <c r="AV3" i="1" s="1"/>
  <c r="AV8" i="1" s="1"/>
  <c r="AU8" i="1"/>
  <c r="AV2" i="1" s="1"/>
  <c r="AV7" i="1" s="1"/>
  <c r="AU11" i="1"/>
  <c r="AV5" i="1" s="1"/>
  <c r="AU10" i="1"/>
  <c r="AV4" i="1" s="1"/>
  <c r="K13" i="2" l="1"/>
  <c r="K14" i="2"/>
  <c r="L8" i="2"/>
  <c r="L10" i="2"/>
  <c r="J27" i="1"/>
  <c r="AV11" i="1"/>
  <c r="AV9" i="1"/>
  <c r="AV6" i="1" s="1"/>
  <c r="AU6" i="1"/>
  <c r="AV10" i="1"/>
  <c r="L9" i="2" l="1"/>
  <c r="L12" i="2" s="1"/>
  <c r="K11" i="2"/>
  <c r="K21" i="1"/>
  <c r="J28" i="1"/>
  <c r="K22" i="1" s="1"/>
  <c r="L13" i="2" l="1"/>
  <c r="M9" i="2" s="1"/>
  <c r="L14" i="2"/>
  <c r="M10" i="2" s="1"/>
  <c r="M12" i="2" s="1"/>
  <c r="M8" i="2"/>
  <c r="M13" i="2"/>
  <c r="N9" i="2" s="1"/>
  <c r="M14" i="2"/>
  <c r="N10" i="2" s="1"/>
  <c r="N8" i="2"/>
  <c r="J23" i="1"/>
  <c r="K24" i="1"/>
  <c r="L11" i="2" l="1"/>
  <c r="N12" i="2"/>
  <c r="M11" i="2"/>
  <c r="L18" i="1"/>
  <c r="K25" i="1"/>
  <c r="L19" i="1" s="1"/>
  <c r="N13" i="2" l="1"/>
  <c r="N14" i="2" s="1"/>
  <c r="O8" i="2"/>
  <c r="K26" i="1"/>
  <c r="O9" i="2" l="1"/>
  <c r="N11" i="2"/>
  <c r="O10" i="2"/>
  <c r="L20" i="1"/>
  <c r="K27" i="1"/>
  <c r="L21" i="1" s="1"/>
  <c r="O12" i="2" l="1"/>
  <c r="O13" i="2"/>
  <c r="O14" i="2" s="1"/>
  <c r="P8" i="2"/>
  <c r="K23" i="1"/>
  <c r="K28" i="1"/>
  <c r="L22" i="1" s="1"/>
  <c r="L24" i="1"/>
  <c r="P9" i="2" l="1"/>
  <c r="P10" i="2"/>
  <c r="L25" i="1"/>
  <c r="M19" i="1" s="1"/>
  <c r="M18" i="1"/>
  <c r="P12" i="2" l="1"/>
  <c r="Q8" i="2" s="1"/>
  <c r="P13" i="2"/>
  <c r="Q9" i="2" s="1"/>
  <c r="O11" i="2"/>
  <c r="L26" i="1"/>
  <c r="M20" i="1" s="1"/>
  <c r="P14" i="2" l="1"/>
  <c r="Q10" i="2" s="1"/>
  <c r="Q12" i="2" s="1"/>
  <c r="L27" i="1"/>
  <c r="M21" i="1" s="1"/>
  <c r="P11" i="2" l="1"/>
  <c r="Q13" i="2"/>
  <c r="R8" i="2"/>
  <c r="Q14" i="2"/>
  <c r="R10" i="2" s="1"/>
  <c r="L28" i="1"/>
  <c r="R9" i="2" l="1"/>
  <c r="R12" i="2" s="1"/>
  <c r="Q11" i="2"/>
  <c r="M22" i="1"/>
  <c r="M24" i="1" s="1"/>
  <c r="L23" i="1"/>
  <c r="R13" i="2" l="1"/>
  <c r="S9" i="2" s="1"/>
  <c r="S8" i="2"/>
  <c r="M25" i="1"/>
  <c r="N19" i="1" s="1"/>
  <c r="N18" i="1"/>
  <c r="R14" i="2" l="1"/>
  <c r="S10" i="2" s="1"/>
  <c r="S12" i="2" s="1"/>
  <c r="M26" i="1"/>
  <c r="N20" i="1" s="1"/>
  <c r="N24" i="1" s="1"/>
  <c r="M27" i="1"/>
  <c r="N21" i="1" s="1"/>
  <c r="M28" i="1"/>
  <c r="N22" i="1" s="1"/>
  <c r="R11" i="2" l="1"/>
  <c r="T8" i="2"/>
  <c r="S13" i="2"/>
  <c r="N25" i="1"/>
  <c r="M23" i="1"/>
  <c r="T9" i="2" l="1"/>
  <c r="S14" i="2"/>
  <c r="T10" i="2" s="1"/>
  <c r="N26" i="1"/>
  <c r="T12" i="2" l="1"/>
  <c r="S11" i="2"/>
  <c r="N27" i="1"/>
  <c r="N28" i="1"/>
  <c r="U8" i="2" l="1"/>
  <c r="T13" i="2"/>
  <c r="U9" i="2" s="1"/>
  <c r="N23" i="1"/>
  <c r="T14" i="2" l="1"/>
  <c r="U10" i="2" s="1"/>
  <c r="U12" i="2" s="1"/>
  <c r="U13" i="2" s="1"/>
  <c r="U14" i="2" s="1"/>
  <c r="T11" i="2" l="1"/>
</calcChain>
</file>

<file path=xl/sharedStrings.xml><?xml version="1.0" encoding="utf-8"?>
<sst xmlns="http://schemas.openxmlformats.org/spreadsheetml/2006/main" count="42" uniqueCount="35">
  <si>
    <t>L</t>
  </si>
  <si>
    <t>U</t>
  </si>
  <si>
    <t>x'</t>
  </si>
  <si>
    <t>y'</t>
  </si>
  <si>
    <t>z'</t>
  </si>
  <si>
    <t>w'</t>
  </si>
  <si>
    <t>x</t>
  </si>
  <si>
    <t>y</t>
  </si>
  <si>
    <t>z</t>
  </si>
  <si>
    <t>w</t>
  </si>
  <si>
    <t>L1/2</t>
  </si>
  <si>
    <t>L2-L1</t>
  </si>
  <si>
    <t>L3-3L1</t>
  </si>
  <si>
    <t>L4-L1</t>
  </si>
  <si>
    <t>L3+L1</t>
  </si>
  <si>
    <t>L3/-2</t>
  </si>
  <si>
    <t>L4-0,5L3</t>
  </si>
  <si>
    <t>X</t>
  </si>
  <si>
    <t>Y</t>
  </si>
  <si>
    <t>Z</t>
  </si>
  <si>
    <t>W</t>
  </si>
  <si>
    <t>X'</t>
  </si>
  <si>
    <t>Y'</t>
  </si>
  <si>
    <t>Z'</t>
  </si>
  <si>
    <t>det(A1)</t>
  </si>
  <si>
    <t>det(A2)</t>
  </si>
  <si>
    <t>LU = Ok</t>
  </si>
  <si>
    <t>beta 2</t>
  </si>
  <si>
    <t>beta 3</t>
  </si>
  <si>
    <t>beta 1</t>
  </si>
  <si>
    <t>Gauss-Seidel = ok</t>
  </si>
  <si>
    <t>Troca de Linhas:</t>
  </si>
  <si>
    <t>L3 &lt;-&gt; L5</t>
  </si>
  <si>
    <t>L4 &lt;-&gt; L5</t>
  </si>
  <si>
    <t>det(A3)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</si>
</sst>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164" fontId="0" fillId="2" borderId="0" xfId="0" applyNumberForma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2" fontId="0" fillId="3" borderId="0" xfId="0" applyNumberFormat="1" applyFill="1" applyAlignment="1">
      <alignment horizontal="center"/>
    </xf>
    <xf numFmtId="2" fontId="0" fillId="3" borderId="0" xfId="0" applyNumberFormat="1" applyFill="1"/>
    <xf numFmtId="164" fontId="0" fillId="0" borderId="0" xfId="0" applyNumberFormat="1" applyFill="1"/>
    <xf numFmtId="2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G4" sqref="G4"/>
    </sheetView>
  </sheetViews>
  <sheetFormatPr defaultRowHeight="15" x14ac:dyDescent="0.25"/>
  <cols>
    <col min="1" max="13" width="9.140625" style="5"/>
    <col min="14" max="14" width="9.140625" style="4"/>
  </cols>
  <sheetData>
    <row r="1" spans="1:11" x14ac:dyDescent="0.25">
      <c r="A1" s="5">
        <v>2</v>
      </c>
      <c r="B1" s="5">
        <v>2</v>
      </c>
      <c r="C1" s="5">
        <v>1</v>
      </c>
      <c r="D1" s="5">
        <v>1</v>
      </c>
      <c r="F1" s="5" t="s">
        <v>24</v>
      </c>
      <c r="G1" s="5">
        <f>MDETERM(A1)</f>
        <v>2</v>
      </c>
    </row>
    <row r="2" spans="1:11" x14ac:dyDescent="0.25">
      <c r="A2" s="5">
        <v>1</v>
      </c>
      <c r="B2" s="5">
        <v>2</v>
      </c>
      <c r="C2" s="5">
        <v>1</v>
      </c>
      <c r="D2" s="5">
        <v>-1</v>
      </c>
      <c r="F2" s="5" t="s">
        <v>25</v>
      </c>
      <c r="G2" s="5">
        <f>MDETERM(A1:B2)</f>
        <v>2</v>
      </c>
    </row>
    <row r="3" spans="1:11" x14ac:dyDescent="0.25">
      <c r="A3" s="5">
        <v>3</v>
      </c>
      <c r="B3" s="5">
        <v>2</v>
      </c>
      <c r="C3" s="5">
        <v>-1</v>
      </c>
      <c r="D3" s="5">
        <v>2</v>
      </c>
      <c r="F3" s="5" t="s">
        <v>34</v>
      </c>
      <c r="G3" s="5">
        <f>MDETERM(A1:C3)</f>
        <v>-3.9999999999999996</v>
      </c>
    </row>
    <row r="4" spans="1:11" x14ac:dyDescent="0.25">
      <c r="A4" s="5">
        <v>1</v>
      </c>
      <c r="B4" s="5">
        <v>1</v>
      </c>
      <c r="C4" s="5">
        <v>1</v>
      </c>
      <c r="D4" s="5">
        <v>4</v>
      </c>
    </row>
    <row r="6" spans="1:11" x14ac:dyDescent="0.25">
      <c r="A6" s="5" t="s">
        <v>0</v>
      </c>
      <c r="B6" s="5">
        <v>1</v>
      </c>
      <c r="C6" s="5">
        <v>0</v>
      </c>
      <c r="D6" s="5">
        <v>0</v>
      </c>
      <c r="E6" s="5">
        <v>0</v>
      </c>
      <c r="F6" s="5">
        <v>2</v>
      </c>
      <c r="G6" s="5" t="s">
        <v>1</v>
      </c>
      <c r="H6" s="5">
        <v>2</v>
      </c>
      <c r="I6" s="5">
        <v>2</v>
      </c>
      <c r="J6" s="5">
        <v>1</v>
      </c>
      <c r="K6" s="5">
        <v>1</v>
      </c>
    </row>
    <row r="7" spans="1:11" x14ac:dyDescent="0.25">
      <c r="B7" s="5">
        <v>0.5</v>
      </c>
      <c r="C7" s="5">
        <v>1</v>
      </c>
      <c r="D7" s="5">
        <v>0</v>
      </c>
      <c r="E7" s="5">
        <v>0</v>
      </c>
      <c r="F7" s="5">
        <v>0</v>
      </c>
      <c r="H7" s="5">
        <v>0</v>
      </c>
      <c r="I7" s="5">
        <f>B2-B7*I6</f>
        <v>1</v>
      </c>
      <c r="J7" s="5">
        <f>C2-B7*J6</f>
        <v>0.5</v>
      </c>
      <c r="K7" s="5">
        <f>D2-B7*K6</f>
        <v>-1.5</v>
      </c>
    </row>
    <row r="8" spans="1:11" x14ac:dyDescent="0.25">
      <c r="B8" s="5">
        <v>1.5</v>
      </c>
      <c r="C8" s="5">
        <f>(B3-B8*I6)/I7</f>
        <v>-1</v>
      </c>
      <c r="D8" s="5">
        <v>1</v>
      </c>
      <c r="E8" s="5">
        <v>0</v>
      </c>
      <c r="F8" s="5">
        <v>-4</v>
      </c>
      <c r="H8" s="5">
        <v>0</v>
      </c>
      <c r="I8" s="5">
        <v>0</v>
      </c>
      <c r="J8" s="5">
        <f>C3-B8*J6-J7*C8</f>
        <v>-2</v>
      </c>
      <c r="K8" s="5">
        <f>D3-B8*K6-K7*C8</f>
        <v>-1</v>
      </c>
    </row>
    <row r="9" spans="1:11" x14ac:dyDescent="0.25">
      <c r="B9" s="5">
        <v>0.5</v>
      </c>
      <c r="C9" s="5">
        <f>(B4-B9*I6)/I7</f>
        <v>0</v>
      </c>
      <c r="D9" s="5">
        <f>(C4-B9*J6-J7*C9)/J8</f>
        <v>-0.25</v>
      </c>
      <c r="E9" s="5">
        <v>1</v>
      </c>
      <c r="F9" s="5">
        <v>6.25</v>
      </c>
      <c r="H9" s="5">
        <v>0</v>
      </c>
      <c r="I9" s="5">
        <v>0</v>
      </c>
      <c r="J9" s="5">
        <f>C4-B9*J6-J7*C9-J8*D9</f>
        <v>0</v>
      </c>
      <c r="K9" s="5">
        <f>D4-K8*D9-K7*C9-K6*B9</f>
        <v>3.25</v>
      </c>
    </row>
    <row r="12" spans="1:11" x14ac:dyDescent="0.25">
      <c r="C12" s="5" t="s">
        <v>2</v>
      </c>
      <c r="D12" s="5">
        <f>F6</f>
        <v>2</v>
      </c>
      <c r="F12" s="7" t="s">
        <v>6</v>
      </c>
      <c r="G12" s="7">
        <f>(D12-K6*G15-J6*G14-I6*G13)/H6</f>
        <v>0</v>
      </c>
    </row>
    <row r="13" spans="1:11" x14ac:dyDescent="0.25">
      <c r="C13" s="5" t="s">
        <v>3</v>
      </c>
      <c r="D13" s="5">
        <f>F7-B7*D12</f>
        <v>-1</v>
      </c>
      <c r="F13" s="7" t="s">
        <v>7</v>
      </c>
      <c r="G13" s="7">
        <f>(D13-K7*G15-J7*G14)/I7</f>
        <v>-1.25</v>
      </c>
    </row>
    <row r="14" spans="1:11" x14ac:dyDescent="0.25">
      <c r="C14" s="5" t="s">
        <v>4</v>
      </c>
      <c r="D14" s="5">
        <f>F8-B8*D12-C8*D13</f>
        <v>-8</v>
      </c>
      <c r="F14" s="7" t="s">
        <v>8</v>
      </c>
      <c r="G14" s="7">
        <f>(D14-K8*G15)/J8</f>
        <v>3.5</v>
      </c>
    </row>
    <row r="15" spans="1:11" x14ac:dyDescent="0.25">
      <c r="C15" s="5" t="s">
        <v>5</v>
      </c>
      <c r="D15" s="5">
        <f>F9-D9*D14-C9*D13-B9*D12</f>
        <v>3.25</v>
      </c>
      <c r="F15" s="7" t="s">
        <v>9</v>
      </c>
      <c r="G15" s="7">
        <f>(K9)/D15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24" sqref="B24"/>
    </sheetView>
  </sheetViews>
  <sheetFormatPr defaultRowHeight="15" x14ac:dyDescent="0.25"/>
  <cols>
    <col min="1" max="14" width="9.140625" style="1"/>
  </cols>
  <sheetData>
    <row r="1" spans="1:14" x14ac:dyDescent="0.25">
      <c r="A1" s="5">
        <v>2</v>
      </c>
      <c r="B1" s="5">
        <v>2</v>
      </c>
      <c r="C1" s="5">
        <v>1</v>
      </c>
      <c r="D1" s="5">
        <v>1</v>
      </c>
      <c r="E1" s="1">
        <v>2</v>
      </c>
      <c r="F1" s="1" t="s">
        <v>16</v>
      </c>
      <c r="G1" s="1">
        <f>A21</f>
        <v>1</v>
      </c>
      <c r="H1" s="1">
        <f t="shared" ref="H1:K1" si="0">B21</f>
        <v>1</v>
      </c>
      <c r="I1" s="1">
        <f t="shared" si="0"/>
        <v>0.5</v>
      </c>
      <c r="J1" s="1">
        <f t="shared" si="0"/>
        <v>0.5</v>
      </c>
      <c r="K1" s="1">
        <f t="shared" si="0"/>
        <v>1</v>
      </c>
    </row>
    <row r="2" spans="1:14" x14ac:dyDescent="0.25">
      <c r="A2" s="5">
        <v>1</v>
      </c>
      <c r="B2" s="5">
        <v>2</v>
      </c>
      <c r="C2" s="5">
        <v>1</v>
      </c>
      <c r="D2" s="5">
        <v>-1</v>
      </c>
      <c r="E2" s="1">
        <v>0</v>
      </c>
      <c r="G2" s="1">
        <f>A22</f>
        <v>0</v>
      </c>
      <c r="H2" s="1">
        <f t="shared" ref="H2:K2" si="1">B22</f>
        <v>1</v>
      </c>
      <c r="I2" s="1">
        <f t="shared" si="1"/>
        <v>0.5</v>
      </c>
      <c r="J2" s="1">
        <f t="shared" si="1"/>
        <v>-1.5</v>
      </c>
      <c r="K2" s="1">
        <f t="shared" si="1"/>
        <v>-1</v>
      </c>
    </row>
    <row r="3" spans="1:14" x14ac:dyDescent="0.25">
      <c r="A3" s="5">
        <v>3</v>
      </c>
      <c r="B3" s="5">
        <v>2</v>
      </c>
      <c r="C3" s="5">
        <v>-1</v>
      </c>
      <c r="D3" s="5">
        <v>2</v>
      </c>
      <c r="E3" s="1">
        <v>-4</v>
      </c>
      <c r="G3" s="1">
        <f>A23</f>
        <v>0</v>
      </c>
      <c r="H3" s="1">
        <f t="shared" ref="H3:K3" si="2">B23</f>
        <v>0</v>
      </c>
      <c r="I3" s="1">
        <f t="shared" si="2"/>
        <v>1</v>
      </c>
      <c r="J3" s="1">
        <f t="shared" si="2"/>
        <v>0.5</v>
      </c>
      <c r="K3" s="1">
        <f t="shared" si="2"/>
        <v>4</v>
      </c>
    </row>
    <row r="4" spans="1:14" x14ac:dyDescent="0.25">
      <c r="A4" s="5">
        <v>1</v>
      </c>
      <c r="B4" s="5">
        <v>1</v>
      </c>
      <c r="C4" s="5">
        <v>1</v>
      </c>
      <c r="D4" s="5">
        <v>4</v>
      </c>
      <c r="E4" s="1">
        <v>6.25</v>
      </c>
      <c r="G4" s="1">
        <f>A24-0.5*A23</f>
        <v>0</v>
      </c>
      <c r="H4" s="1">
        <f t="shared" ref="H4:K4" si="3">B24-0.5*B23</f>
        <v>0</v>
      </c>
      <c r="I4" s="1">
        <f t="shared" si="3"/>
        <v>0</v>
      </c>
      <c r="J4" s="1">
        <f t="shared" si="3"/>
        <v>3.25</v>
      </c>
      <c r="K4" s="1">
        <f t="shared" si="3"/>
        <v>3.25</v>
      </c>
    </row>
    <row r="5" spans="1:14" s="6" customFormat="1" x14ac:dyDescent="0.2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">
        <f>A1/2</f>
        <v>1</v>
      </c>
      <c r="B6" s="1">
        <f t="shared" ref="B6:D6" si="4">B1/2</f>
        <v>1</v>
      </c>
      <c r="C6" s="1">
        <f t="shared" si="4"/>
        <v>0.5</v>
      </c>
      <c r="D6" s="1">
        <f t="shared" si="4"/>
        <v>0.5</v>
      </c>
      <c r="E6" s="1">
        <f t="shared" ref="E6" si="5">E1/2</f>
        <v>1</v>
      </c>
      <c r="J6" s="8" t="s">
        <v>17</v>
      </c>
      <c r="K6" s="8">
        <f>K1-J1*K9-K8*I1-K7*H1</f>
        <v>0</v>
      </c>
    </row>
    <row r="7" spans="1:14" x14ac:dyDescent="0.25">
      <c r="A7" s="1">
        <f>A2</f>
        <v>1</v>
      </c>
      <c r="B7" s="1">
        <f t="shared" ref="B7:D7" si="6">B2</f>
        <v>2</v>
      </c>
      <c r="C7" s="1">
        <f t="shared" si="6"/>
        <v>1</v>
      </c>
      <c r="D7" s="1">
        <f t="shared" si="6"/>
        <v>-1</v>
      </c>
      <c r="E7" s="1">
        <f t="shared" ref="E7" si="7">E2</f>
        <v>0</v>
      </c>
      <c r="J7" s="8" t="s">
        <v>18</v>
      </c>
      <c r="K7" s="8">
        <f>(K2-J2*K9-I2*K8)</f>
        <v>-1.25</v>
      </c>
    </row>
    <row r="8" spans="1:14" x14ac:dyDescent="0.25">
      <c r="A8" s="1">
        <f>A3</f>
        <v>3</v>
      </c>
      <c r="B8" s="1">
        <f t="shared" ref="B8:D8" si="8">B3</f>
        <v>2</v>
      </c>
      <c r="C8" s="1">
        <f t="shared" si="8"/>
        <v>-1</v>
      </c>
      <c r="D8" s="1">
        <f t="shared" si="8"/>
        <v>2</v>
      </c>
      <c r="E8" s="1">
        <f t="shared" ref="E8" si="9">E3</f>
        <v>-4</v>
      </c>
      <c r="J8" s="8" t="s">
        <v>19</v>
      </c>
      <c r="K8" s="8">
        <f>(K3-J3*K9)/I3</f>
        <v>3.5</v>
      </c>
    </row>
    <row r="9" spans="1:14" x14ac:dyDescent="0.25">
      <c r="A9" s="1">
        <f>A4</f>
        <v>1</v>
      </c>
      <c r="B9" s="1">
        <f t="shared" ref="B9:D9" si="10">B4</f>
        <v>1</v>
      </c>
      <c r="C9" s="1">
        <f t="shared" si="10"/>
        <v>1</v>
      </c>
      <c r="D9" s="1">
        <f t="shared" si="10"/>
        <v>4</v>
      </c>
      <c r="E9" s="1">
        <f t="shared" ref="E9" si="11">E4</f>
        <v>6.25</v>
      </c>
      <c r="J9" s="8" t="s">
        <v>20</v>
      </c>
      <c r="K9" s="8">
        <f>K4/J4</f>
        <v>1</v>
      </c>
    </row>
    <row r="10" spans="1:14" s="6" customFormat="1" x14ac:dyDescent="0.25">
      <c r="A10" s="2" t="s">
        <v>11</v>
      </c>
      <c r="B10" s="2" t="s">
        <v>12</v>
      </c>
      <c r="C10" s="2" t="s">
        <v>13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1">
        <f>A6</f>
        <v>1</v>
      </c>
      <c r="B11" s="1">
        <f t="shared" ref="B11:D11" si="12">B6</f>
        <v>1</v>
      </c>
      <c r="C11" s="1">
        <f t="shared" si="12"/>
        <v>0.5</v>
      </c>
      <c r="D11" s="1">
        <f t="shared" si="12"/>
        <v>0.5</v>
      </c>
      <c r="E11" s="1">
        <f t="shared" ref="E11" si="13">E6</f>
        <v>1</v>
      </c>
    </row>
    <row r="12" spans="1:14" x14ac:dyDescent="0.25">
      <c r="A12" s="1">
        <f>A7-A6</f>
        <v>0</v>
      </c>
      <c r="B12" s="1">
        <f t="shared" ref="B12:D12" si="14">B7-B6</f>
        <v>1</v>
      </c>
      <c r="C12" s="1">
        <f t="shared" si="14"/>
        <v>0.5</v>
      </c>
      <c r="D12" s="1">
        <f t="shared" si="14"/>
        <v>-1.5</v>
      </c>
      <c r="E12" s="1">
        <f t="shared" ref="E12" si="15">E7-E6</f>
        <v>-1</v>
      </c>
    </row>
    <row r="13" spans="1:14" x14ac:dyDescent="0.25">
      <c r="A13" s="1">
        <f>A8-3*A6</f>
        <v>0</v>
      </c>
      <c r="B13" s="1">
        <f t="shared" ref="B13:D13" si="16">B8-3*B6</f>
        <v>-1</v>
      </c>
      <c r="C13" s="1">
        <f t="shared" si="16"/>
        <v>-2.5</v>
      </c>
      <c r="D13" s="1">
        <f t="shared" si="16"/>
        <v>0.5</v>
      </c>
      <c r="E13" s="1">
        <f t="shared" ref="E13" si="17">E8-3*E6</f>
        <v>-7</v>
      </c>
    </row>
    <row r="14" spans="1:14" x14ac:dyDescent="0.25">
      <c r="A14" s="1">
        <f>A9-A6</f>
        <v>0</v>
      </c>
      <c r="B14" s="1">
        <f t="shared" ref="B14:D14" si="18">B9-B6</f>
        <v>0</v>
      </c>
      <c r="C14" s="1">
        <f t="shared" si="18"/>
        <v>0.5</v>
      </c>
      <c r="D14" s="1">
        <f t="shared" si="18"/>
        <v>3.5</v>
      </c>
      <c r="E14" s="1">
        <f t="shared" ref="E14" si="19">E9-E6</f>
        <v>5.25</v>
      </c>
    </row>
    <row r="15" spans="1:14" s="6" customFormat="1" x14ac:dyDescent="0.25">
      <c r="A15" s="2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>
        <f>A11</f>
        <v>1</v>
      </c>
      <c r="B16" s="1">
        <f t="shared" ref="B16:D16" si="20">B11</f>
        <v>1</v>
      </c>
      <c r="C16" s="1">
        <f t="shared" si="20"/>
        <v>0.5</v>
      </c>
      <c r="D16" s="1">
        <f t="shared" si="20"/>
        <v>0.5</v>
      </c>
      <c r="E16" s="1">
        <f t="shared" ref="E16" si="21">E11</f>
        <v>1</v>
      </c>
    </row>
    <row r="17" spans="1:14" x14ac:dyDescent="0.25">
      <c r="A17" s="1">
        <f>A12</f>
        <v>0</v>
      </c>
      <c r="B17" s="1">
        <f t="shared" ref="B17:D17" si="22">B12</f>
        <v>1</v>
      </c>
      <c r="C17" s="1">
        <f t="shared" si="22"/>
        <v>0.5</v>
      </c>
      <c r="D17" s="1">
        <f t="shared" si="22"/>
        <v>-1.5</v>
      </c>
      <c r="E17" s="1">
        <f t="shared" ref="E17" si="23">E12</f>
        <v>-1</v>
      </c>
    </row>
    <row r="18" spans="1:14" x14ac:dyDescent="0.25">
      <c r="A18" s="1">
        <f>A13+A12</f>
        <v>0</v>
      </c>
      <c r="B18" s="1">
        <f t="shared" ref="B18:D18" si="24">B13+B12</f>
        <v>0</v>
      </c>
      <c r="C18" s="1">
        <f t="shared" si="24"/>
        <v>-2</v>
      </c>
      <c r="D18" s="1">
        <f t="shared" si="24"/>
        <v>-1</v>
      </c>
      <c r="E18" s="1">
        <f t="shared" ref="E18" si="25">E13+E12</f>
        <v>-8</v>
      </c>
    </row>
    <row r="19" spans="1:14" x14ac:dyDescent="0.25">
      <c r="A19" s="1">
        <f>A14</f>
        <v>0</v>
      </c>
      <c r="B19" s="1">
        <f t="shared" ref="B19:D19" si="26">B14</f>
        <v>0</v>
      </c>
      <c r="C19" s="1">
        <f t="shared" si="26"/>
        <v>0.5</v>
      </c>
      <c r="D19" s="1">
        <f t="shared" si="26"/>
        <v>3.5</v>
      </c>
      <c r="E19" s="1">
        <f t="shared" ref="E19" si="27">E14</f>
        <v>5.25</v>
      </c>
    </row>
    <row r="20" spans="1:14" s="6" customFormat="1" x14ac:dyDescent="0.25">
      <c r="A20" s="2" t="s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1">
        <f>A16</f>
        <v>1</v>
      </c>
      <c r="B21" s="1">
        <f t="shared" ref="B21:D21" si="28">B16</f>
        <v>1</v>
      </c>
      <c r="C21" s="1">
        <f t="shared" si="28"/>
        <v>0.5</v>
      </c>
      <c r="D21" s="1">
        <f t="shared" si="28"/>
        <v>0.5</v>
      </c>
      <c r="E21" s="1">
        <f t="shared" ref="E21" si="29">E16</f>
        <v>1</v>
      </c>
    </row>
    <row r="22" spans="1:14" x14ac:dyDescent="0.25">
      <c r="A22" s="1">
        <f>A17</f>
        <v>0</v>
      </c>
      <c r="B22" s="1">
        <f t="shared" ref="B22:D22" si="30">B17</f>
        <v>1</v>
      </c>
      <c r="C22" s="1">
        <f t="shared" si="30"/>
        <v>0.5</v>
      </c>
      <c r="D22" s="1">
        <f t="shared" si="30"/>
        <v>-1.5</v>
      </c>
      <c r="E22" s="1">
        <f t="shared" ref="E22" si="31">E17</f>
        <v>-1</v>
      </c>
    </row>
    <row r="23" spans="1:14" x14ac:dyDescent="0.25">
      <c r="A23" s="1">
        <f>A18/-2</f>
        <v>0</v>
      </c>
      <c r="B23" s="1">
        <f t="shared" ref="B23:D23" si="32">B18/-2</f>
        <v>0</v>
      </c>
      <c r="C23" s="1">
        <f t="shared" si="32"/>
        <v>1</v>
      </c>
      <c r="D23" s="1">
        <f t="shared" si="32"/>
        <v>0.5</v>
      </c>
      <c r="E23" s="1">
        <f t="shared" ref="E23" si="33">E18/-2</f>
        <v>4</v>
      </c>
    </row>
    <row r="24" spans="1:14" x14ac:dyDescent="0.25">
      <c r="A24" s="1">
        <f>A19</f>
        <v>0</v>
      </c>
      <c r="B24" s="1">
        <f t="shared" ref="B24:D24" si="34">B19</f>
        <v>0</v>
      </c>
      <c r="C24" s="1">
        <f t="shared" si="34"/>
        <v>0.5</v>
      </c>
      <c r="D24" s="1">
        <f t="shared" si="34"/>
        <v>3.5</v>
      </c>
      <c r="E24" s="1">
        <f t="shared" ref="E24" si="35">E19</f>
        <v>5.25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opLeftCell="A7" workbookViewId="0">
      <selection activeCell="D15" sqref="D15"/>
    </sheetView>
  </sheetViews>
  <sheetFormatPr defaultRowHeight="15" x14ac:dyDescent="0.25"/>
  <cols>
    <col min="1" max="18" width="9.140625" style="1"/>
    <col min="34" max="34" width="9.140625" style="11"/>
  </cols>
  <sheetData>
    <row r="1" spans="1:48" x14ac:dyDescent="0.25">
      <c r="A1" s="1">
        <v>0.4</v>
      </c>
      <c r="B1" s="1">
        <f>A7</f>
        <v>0.19</v>
      </c>
      <c r="C1" s="1">
        <f t="shared" ref="C1:N1" si="0">B7</f>
        <v>0.35599999999999998</v>
      </c>
      <c r="D1" s="1">
        <f t="shared" si="0"/>
        <v>0.23330000000000001</v>
      </c>
      <c r="E1" s="1">
        <f t="shared" si="0"/>
        <v>0.32476000000000005</v>
      </c>
      <c r="F1" s="1">
        <f t="shared" si="0"/>
        <v>0.25663500000000006</v>
      </c>
      <c r="G1" s="1">
        <f t="shared" si="0"/>
        <v>0.3073748</v>
      </c>
      <c r="H1" s="1">
        <f t="shared" si="0"/>
        <v>0.26958093000000005</v>
      </c>
      <c r="I1" s="1">
        <f t="shared" si="0"/>
        <v>0.29773113200000001</v>
      </c>
      <c r="J1" s="1">
        <f t="shared" si="0"/>
        <v>0.27676366510000006</v>
      </c>
      <c r="K1" s="1">
        <f t="shared" si="0"/>
        <v>0.29238107571999999</v>
      </c>
      <c r="L1" s="1">
        <f t="shared" si="0"/>
        <v>0.28074859004500002</v>
      </c>
      <c r="M1" s="1">
        <f t="shared" si="0"/>
        <v>0.28941293809559998</v>
      </c>
      <c r="N1" s="1">
        <f t="shared" si="0"/>
        <v>0.28295937895770995</v>
      </c>
      <c r="O1" s="1">
        <f t="shared" ref="O1:AD1" si="1">N7</f>
        <v>0.28776625237800407</v>
      </c>
      <c r="P1" s="1">
        <f t="shared" si="1"/>
        <v>0.28418589744715972</v>
      </c>
      <c r="Q1" s="1">
        <f t="shared" si="1"/>
        <v>0.28685269148892284</v>
      </c>
      <c r="R1" s="1">
        <f t="shared" si="1"/>
        <v>0.2848663547697175</v>
      </c>
      <c r="S1" s="1">
        <f t="shared" si="1"/>
        <v>0.28634585918562211</v>
      </c>
      <c r="T1" s="1">
        <f t="shared" si="1"/>
        <v>0.28524386409300773</v>
      </c>
      <c r="U1" s="1">
        <f t="shared" si="1"/>
        <v>0.28606467488009563</v>
      </c>
      <c r="V1" s="1">
        <f t="shared" si="1"/>
        <v>0.28545330160564109</v>
      </c>
      <c r="W1" s="1">
        <f t="shared" si="1"/>
        <v>0.28590867729830544</v>
      </c>
      <c r="X1" s="1">
        <f t="shared" si="1"/>
        <v>0.28556949495237338</v>
      </c>
      <c r="Y1" s="1">
        <f t="shared" si="1"/>
        <v>0.2858221317655481</v>
      </c>
      <c r="Z1" s="8">
        <f t="shared" si="1"/>
        <v>0.28563395758686055</v>
      </c>
      <c r="AA1" s="1">
        <f t="shared" si="1"/>
        <v>0.28577411737228442</v>
      </c>
      <c r="AB1" s="1">
        <f t="shared" si="1"/>
        <v>0.28566972066075325</v>
      </c>
      <c r="AC1" s="1">
        <f t="shared" si="1"/>
        <v>0.2857474795795869</v>
      </c>
      <c r="AD1" s="1">
        <f t="shared" si="1"/>
        <v>0.28568956157269276</v>
      </c>
      <c r="AE1" s="1">
        <f>AD7</f>
        <v>0.2857327012610128</v>
      </c>
      <c r="AF1" s="1">
        <f t="shared" ref="AF1:AV1" si="2">AE7</f>
        <v>0.2857005690657225</v>
      </c>
      <c r="AG1" s="1">
        <f t="shared" si="2"/>
        <v>0.28572450243229008</v>
      </c>
      <c r="AH1" s="9">
        <f t="shared" si="2"/>
        <v>0.28570667588697984</v>
      </c>
      <c r="AI1" s="1">
        <f t="shared" si="2"/>
        <v>0.28571995382332033</v>
      </c>
      <c r="AJ1" s="1">
        <f t="shared" si="2"/>
        <v>0.28571006387603148</v>
      </c>
      <c r="AK1" s="1">
        <f t="shared" si="2"/>
        <v>0.28571743031121144</v>
      </c>
      <c r="AL1" s="1">
        <f t="shared" si="2"/>
        <v>0.28571194349053625</v>
      </c>
      <c r="AM1" s="1">
        <f t="shared" si="2"/>
        <v>0.28571603029784354</v>
      </c>
      <c r="AN1" s="1">
        <f t="shared" si="2"/>
        <v>0.28571298627746167</v>
      </c>
      <c r="AO1" s="1">
        <f t="shared" si="2"/>
        <v>0.28571525358770861</v>
      </c>
      <c r="AP1" s="1">
        <f t="shared" si="2"/>
        <v>0.28571356480277588</v>
      </c>
      <c r="AQ1" s="1">
        <f t="shared" si="2"/>
        <v>0.28571482267851345</v>
      </c>
      <c r="AR1" s="1">
        <f t="shared" si="2"/>
        <v>0.28571388576147899</v>
      </c>
      <c r="AS1" s="1">
        <f t="shared" si="2"/>
        <v>0.28571458361541102</v>
      </c>
      <c r="AT1" s="1">
        <f t="shared" si="2"/>
        <v>0.28571406382540554</v>
      </c>
      <c r="AU1" s="1">
        <f t="shared" si="2"/>
        <v>0.28571445098615278</v>
      </c>
      <c r="AV1" s="1">
        <f t="shared" si="2"/>
        <v>0.28571416261307397</v>
      </c>
    </row>
    <row r="2" spans="1:48" x14ac:dyDescent="0.25">
      <c r="A2" s="1">
        <v>0.2</v>
      </c>
      <c r="B2" s="1">
        <f>A8</f>
        <v>-5.000000000000001E-2</v>
      </c>
      <c r="C2" s="1">
        <f t="shared" ref="C2:N2" si="3">B8</f>
        <v>0.10799999999999998</v>
      </c>
      <c r="D2" s="1">
        <f t="shared" si="3"/>
        <v>-1.6300000000000002E-2</v>
      </c>
      <c r="E2" s="1">
        <f t="shared" si="3"/>
        <v>7.483999999999999E-2</v>
      </c>
      <c r="F2" s="1">
        <f t="shared" si="3"/>
        <v>6.6509999999999955E-3</v>
      </c>
      <c r="G2" s="1">
        <f t="shared" si="3"/>
        <v>5.737799999999995E-2</v>
      </c>
      <c r="H2" s="1">
        <f t="shared" si="3"/>
        <v>1.9581570000000013E-2</v>
      </c>
      <c r="I2" s="1">
        <f t="shared" si="3"/>
        <v>4.7731259999999998E-2</v>
      </c>
      <c r="J2" s="1">
        <f t="shared" si="3"/>
        <v>2.6763690699999999E-2</v>
      </c>
      <c r="K2" s="1">
        <f t="shared" si="3"/>
        <v>4.238108083999996E-2</v>
      </c>
      <c r="L2" s="1">
        <f t="shared" si="3"/>
        <v>3.0748591068999985E-2</v>
      </c>
      <c r="M2" s="1">
        <f t="shared" si="3"/>
        <v>3.9412938300400005E-2</v>
      </c>
      <c r="N2" s="1">
        <f t="shared" si="3"/>
        <v>3.2959378998670005E-2</v>
      </c>
      <c r="O2" s="1">
        <f t="shared" ref="O2:AD2" si="4">N8</f>
        <v>3.7766252386196034E-2</v>
      </c>
      <c r="P2" s="1">
        <f t="shared" si="4"/>
        <v>3.4185897448798089E-2</v>
      </c>
      <c r="Q2" s="1">
        <f t="shared" si="4"/>
        <v>3.6852691489250508E-2</v>
      </c>
      <c r="R2" s="1">
        <f t="shared" si="4"/>
        <v>3.4866354769783038E-2</v>
      </c>
      <c r="S2" s="1">
        <f t="shared" si="4"/>
        <v>3.6345859185635175E-2</v>
      </c>
      <c r="T2" s="1">
        <f t="shared" si="4"/>
        <v>3.5243864093010356E-2</v>
      </c>
      <c r="U2" s="1">
        <f t="shared" si="4"/>
        <v>3.6064674880096168E-2</v>
      </c>
      <c r="V2" s="1">
        <f t="shared" si="4"/>
        <v>3.5453301605641183E-2</v>
      </c>
      <c r="W2" s="1">
        <f t="shared" si="4"/>
        <v>3.5908677298305436E-2</v>
      </c>
      <c r="X2" s="1">
        <f t="shared" si="4"/>
        <v>3.5569494952373347E-2</v>
      </c>
      <c r="Y2" s="1">
        <f t="shared" si="4"/>
        <v>3.5822131765548069E-2</v>
      </c>
      <c r="Z2" s="8">
        <f t="shared" si="4"/>
        <v>3.563395758686054E-2</v>
      </c>
      <c r="AA2" s="1">
        <f t="shared" si="4"/>
        <v>3.5774117372284378E-2</v>
      </c>
      <c r="AB2" s="1">
        <f t="shared" si="4"/>
        <v>3.566972066075319E-2</v>
      </c>
      <c r="AC2" s="1">
        <f t="shared" si="4"/>
        <v>3.5747479579586891E-2</v>
      </c>
      <c r="AD2" s="1">
        <f t="shared" si="4"/>
        <v>3.5689561572692784E-2</v>
      </c>
      <c r="AE2" s="1">
        <f>AD8</f>
        <v>3.5732701261012814E-2</v>
      </c>
      <c r="AF2" s="1">
        <f t="shared" ref="AF2:AV2" si="5">AE8</f>
        <v>3.5700569065722484E-2</v>
      </c>
      <c r="AG2" s="1">
        <f t="shared" si="5"/>
        <v>3.572450243229007E-2</v>
      </c>
      <c r="AH2" s="9">
        <f t="shared" si="5"/>
        <v>3.5706675886979865E-2</v>
      </c>
      <c r="AI2" s="1">
        <f t="shared" si="5"/>
        <v>3.5719953823320327E-2</v>
      </c>
      <c r="AJ2" s="1">
        <f t="shared" si="5"/>
        <v>3.5710063876031449E-2</v>
      </c>
      <c r="AK2" s="1">
        <f t="shared" si="5"/>
        <v>3.5717430311211482E-2</v>
      </c>
      <c r="AL2" s="1">
        <f t="shared" si="5"/>
        <v>3.571194349053626E-2</v>
      </c>
      <c r="AM2" s="1">
        <f t="shared" si="5"/>
        <v>3.5716030297843523E-2</v>
      </c>
      <c r="AN2" s="1">
        <f t="shared" si="5"/>
        <v>3.5712986277461702E-2</v>
      </c>
      <c r="AO2" s="1">
        <f t="shared" si="5"/>
        <v>3.571525358770862E-2</v>
      </c>
      <c r="AP2" s="1">
        <f t="shared" si="5"/>
        <v>3.5713564802775891E-2</v>
      </c>
      <c r="AQ2" s="1">
        <f t="shared" si="5"/>
        <v>3.5714822678513378E-2</v>
      </c>
      <c r="AR2" s="1">
        <f t="shared" si="5"/>
        <v>3.5713885761478922E-2</v>
      </c>
      <c r="AS2" s="1">
        <f t="shared" si="5"/>
        <v>3.5714583615410952E-2</v>
      </c>
      <c r="AT2" s="1">
        <f t="shared" si="5"/>
        <v>3.5714063825405498E-2</v>
      </c>
      <c r="AU2" s="1">
        <f t="shared" si="5"/>
        <v>3.5714450986152745E-2</v>
      </c>
      <c r="AV2" s="1">
        <f t="shared" si="5"/>
        <v>3.5714162613073933E-2</v>
      </c>
    </row>
    <row r="3" spans="1:48" x14ac:dyDescent="0.25">
      <c r="A3" s="1">
        <v>0.2</v>
      </c>
      <c r="B3" s="1">
        <f>A9</f>
        <v>3.0000000000000016E-2</v>
      </c>
      <c r="C3" s="1">
        <f t="shared" ref="C3:N3" si="6">B9</f>
        <v>0.16200000000000001</v>
      </c>
      <c r="D3" s="1">
        <f t="shared" si="6"/>
        <v>6.5700000000000008E-2</v>
      </c>
      <c r="E3" s="1">
        <f t="shared" si="6"/>
        <v>0.13789999999999997</v>
      </c>
      <c r="F3" s="1">
        <f t="shared" si="6"/>
        <v>8.4215000000000012E-2</v>
      </c>
      <c r="G3" s="1">
        <f t="shared" si="6"/>
        <v>0.12421779999999996</v>
      </c>
      <c r="H3" s="1">
        <f t="shared" si="6"/>
        <v>9.442449E-2</v>
      </c>
      <c r="I3" s="1">
        <f t="shared" si="6"/>
        <v>0.11661602999999995</v>
      </c>
      <c r="J3" s="1">
        <f t="shared" si="6"/>
        <v>0.1000868711</v>
      </c>
      <c r="K3" s="1">
        <f t="shared" si="6"/>
        <v>0.11239844993999999</v>
      </c>
      <c r="L3" s="1">
        <f t="shared" si="6"/>
        <v>0.10322828003300002</v>
      </c>
      <c r="M3" s="1">
        <f t="shared" si="6"/>
        <v>0.11005859410220001</v>
      </c>
      <c r="N3" s="1">
        <f t="shared" si="6"/>
        <v>0.10497109777814999</v>
      </c>
      <c r="O3" s="1">
        <f t="shared" ref="O3:AD3" si="7">N9</f>
        <v>0.108760471933634</v>
      </c>
      <c r="P3" s="1">
        <f t="shared" si="7"/>
        <v>0.1059379918338865</v>
      </c>
      <c r="Q3" s="1">
        <f t="shared" si="7"/>
        <v>0.10804028985570016</v>
      </c>
      <c r="R3" s="1">
        <f t="shared" si="7"/>
        <v>0.10647441274085752</v>
      </c>
      <c r="S3" s="1">
        <f t="shared" si="7"/>
        <v>0.10764074173379357</v>
      </c>
      <c r="T3" s="1">
        <f t="shared" si="7"/>
        <v>0.10677201243976646</v>
      </c>
      <c r="U3" s="1">
        <f t="shared" si="7"/>
        <v>0.10741907736804893</v>
      </c>
      <c r="V3" s="1">
        <f t="shared" si="7"/>
        <v>0.10693711707925087</v>
      </c>
      <c r="W3" s="1">
        <f t="shared" si="7"/>
        <v>0.10729610071415559</v>
      </c>
      <c r="X3" s="1">
        <f t="shared" si="7"/>
        <v>0.10702871509520447</v>
      </c>
      <c r="Y3" s="1">
        <f t="shared" si="7"/>
        <v>0.10722787478458895</v>
      </c>
      <c r="Z3" s="8">
        <f t="shared" si="7"/>
        <v>0.10707953254377836</v>
      </c>
      <c r="AA3" s="1">
        <f t="shared" si="7"/>
        <v>0.10719002388104004</v>
      </c>
      <c r="AB3" s="1">
        <f t="shared" si="7"/>
        <v>0.10710772543696123</v>
      </c>
      <c r="AC3" s="1">
        <f t="shared" si="7"/>
        <v>0.10716902466697915</v>
      </c>
      <c r="AD3" s="1">
        <f t="shared" si="7"/>
        <v>0.10712336650608863</v>
      </c>
      <c r="AE3" s="1">
        <f>AD9</f>
        <v>0.10715737456223051</v>
      </c>
      <c r="AF3" s="1">
        <f t="shared" ref="AF3:AV3" si="8">AE9</f>
        <v>0.10713204397816863</v>
      </c>
      <c r="AG3" s="1">
        <f t="shared" si="8"/>
        <v>0.10715091122792382</v>
      </c>
      <c r="AH3" s="9">
        <f t="shared" si="8"/>
        <v>0.10713685813256464</v>
      </c>
      <c r="AI3" s="1">
        <f t="shared" si="8"/>
        <v>0.10714732544983323</v>
      </c>
      <c r="AJ3" s="1">
        <f t="shared" si="8"/>
        <v>0.10713952896599813</v>
      </c>
      <c r="AK3" s="1">
        <f t="shared" si="8"/>
        <v>0.1071453361044111</v>
      </c>
      <c r="AL3" s="1">
        <f t="shared" si="8"/>
        <v>0.10714101071141849</v>
      </c>
      <c r="AM3" s="1">
        <f t="shared" si="8"/>
        <v>0.1071442324401272</v>
      </c>
      <c r="AN3" s="1">
        <f t="shared" si="8"/>
        <v>0.10714183276548712</v>
      </c>
      <c r="AO3" s="1">
        <f t="shared" si="8"/>
        <v>0.10714362014080606</v>
      </c>
      <c r="AP3" s="1">
        <f t="shared" si="8"/>
        <v>0.10714228883093709</v>
      </c>
      <c r="AQ3" s="1">
        <f t="shared" si="8"/>
        <v>0.10714328044470078</v>
      </c>
      <c r="AR3" s="1">
        <f t="shared" si="8"/>
        <v>0.10714254185041912</v>
      </c>
      <c r="AS3" s="1">
        <f t="shared" si="8"/>
        <v>0.10714309198549479</v>
      </c>
      <c r="AT3" s="1">
        <f t="shared" si="8"/>
        <v>0.10714268222250448</v>
      </c>
      <c r="AU3" s="1">
        <f t="shared" si="8"/>
        <v>0.10714298743065365</v>
      </c>
      <c r="AV3" s="1">
        <f t="shared" si="8"/>
        <v>0.10714276009920462</v>
      </c>
    </row>
    <row r="4" spans="1:48" x14ac:dyDescent="0.25">
      <c r="A4" s="1">
        <v>0.25</v>
      </c>
      <c r="B4" s="1">
        <f>A10</f>
        <v>5.0000000000000017E-2</v>
      </c>
      <c r="C4" s="1">
        <f t="shared" ref="C4:N4" si="9">B10</f>
        <v>0.20750000000000002</v>
      </c>
      <c r="D4" s="1">
        <f t="shared" si="9"/>
        <v>9.3500000000000014E-2</v>
      </c>
      <c r="E4" s="1">
        <f t="shared" si="9"/>
        <v>0.17932499999999998</v>
      </c>
      <c r="F4" s="1">
        <f t="shared" si="9"/>
        <v>0.11562500000000003</v>
      </c>
      <c r="G4" s="1">
        <f t="shared" si="9"/>
        <v>0.16312474999999999</v>
      </c>
      <c r="H4" s="1">
        <f t="shared" si="9"/>
        <v>0.12775735000000005</v>
      </c>
      <c r="I4" s="1">
        <f t="shared" si="9"/>
        <v>0.15410325249999998</v>
      </c>
      <c r="J4" s="1">
        <f t="shared" si="9"/>
        <v>0.13448039450000002</v>
      </c>
      <c r="K4" s="1">
        <f t="shared" si="9"/>
        <v>0.14909644327499999</v>
      </c>
      <c r="L4" s="1">
        <f t="shared" si="9"/>
        <v>0.138209848375</v>
      </c>
      <c r="M4" s="1">
        <f t="shared" si="9"/>
        <v>0.14631863471325002</v>
      </c>
      <c r="N4" s="1">
        <f t="shared" si="9"/>
        <v>0.14027888237545</v>
      </c>
      <c r="O4" s="1">
        <f t="shared" ref="O4:AD4" si="10">N10</f>
        <v>0.14477753606636751</v>
      </c>
      <c r="P4" s="1">
        <f t="shared" si="10"/>
        <v>0.14142675582554148</v>
      </c>
      <c r="Q4" s="1">
        <f t="shared" si="10"/>
        <v>0.14392255331753895</v>
      </c>
      <c r="R4" s="1">
        <f t="shared" si="10"/>
        <v>0.14206358179153161</v>
      </c>
      <c r="S4" s="1">
        <f t="shared" si="10"/>
        <v>0.14344821942991048</v>
      </c>
      <c r="T4" s="1">
        <f t="shared" si="10"/>
        <v>0.14241688497373731</v>
      </c>
      <c r="U4" s="1">
        <f t="shared" si="10"/>
        <v>0.14318506484355387</v>
      </c>
      <c r="V4" s="1">
        <f t="shared" si="10"/>
        <v>0.14261289321793982</v>
      </c>
      <c r="W4" s="1">
        <f t="shared" si="10"/>
        <v>0.1430390699273667</v>
      </c>
      <c r="X4" s="1">
        <f t="shared" si="10"/>
        <v>0.14272163617230835</v>
      </c>
      <c r="Y4" s="1">
        <f t="shared" si="10"/>
        <v>0.14295807375001218</v>
      </c>
      <c r="Z4" s="8">
        <f t="shared" si="10"/>
        <v>0.14278196542107874</v>
      </c>
      <c r="AA4" s="1">
        <f t="shared" si="10"/>
        <v>0.14291313807062517</v>
      </c>
      <c r="AB4" s="1">
        <f t="shared" si="10"/>
        <v>0.14281543534359781</v>
      </c>
      <c r="AC4" s="1">
        <f t="shared" si="10"/>
        <v>0.14288820831038307</v>
      </c>
      <c r="AD4" s="1">
        <f t="shared" si="10"/>
        <v>0.14283400404346175</v>
      </c>
      <c r="AE4" s="1">
        <f>AD10</f>
        <v>0.14287437758713145</v>
      </c>
      <c r="AF4" s="1">
        <f t="shared" ref="AF4:AV4" si="11">AE10</f>
        <v>0.14284430572893597</v>
      </c>
      <c r="AG4" s="1">
        <f t="shared" si="11"/>
        <v>0.14286670447259658</v>
      </c>
      <c r="AH4" s="9">
        <f t="shared" si="11"/>
        <v>0.14285002097687399</v>
      </c>
      <c r="AI4" s="1">
        <f t="shared" si="11"/>
        <v>0.14286244752336891</v>
      </c>
      <c r="AJ4" s="1">
        <f t="shared" si="11"/>
        <v>0.14285319172588157</v>
      </c>
      <c r="AK4" s="1">
        <f t="shared" si="11"/>
        <v>0.14286008582048473</v>
      </c>
      <c r="AL4" s="1">
        <f t="shared" si="11"/>
        <v>0.14285495081829147</v>
      </c>
      <c r="AM4" s="1">
        <f t="shared" si="11"/>
        <v>0.14285877557687726</v>
      </c>
      <c r="AN4" s="1">
        <f t="shared" si="11"/>
        <v>0.14285592674104641</v>
      </c>
      <c r="AO4" s="1">
        <f t="shared" si="11"/>
        <v>0.14285804866989738</v>
      </c>
      <c r="AP4" s="1">
        <f t="shared" si="11"/>
        <v>0.14285646817094419</v>
      </c>
      <c r="AQ4" s="1">
        <f t="shared" si="11"/>
        <v>0.14285764539087775</v>
      </c>
      <c r="AR4" s="1">
        <f t="shared" si="11"/>
        <v>0.14285676854956814</v>
      </c>
      <c r="AS4" s="1">
        <f t="shared" si="11"/>
        <v>0.14285742165665574</v>
      </c>
      <c r="AT4" s="1">
        <f t="shared" si="11"/>
        <v>0.1428569351959208</v>
      </c>
      <c r="AU4" s="1">
        <f t="shared" si="11"/>
        <v>0.14285729753167115</v>
      </c>
      <c r="AV4" s="1">
        <f t="shared" si="11"/>
        <v>0.14285702764926017</v>
      </c>
    </row>
    <row r="5" spans="1:48" x14ac:dyDescent="0.25">
      <c r="A5" s="1">
        <v>0.4</v>
      </c>
      <c r="B5" s="1">
        <f>A11</f>
        <v>0.19000000000000003</v>
      </c>
      <c r="C5" s="1">
        <f t="shared" ref="C5:N5" si="12">B11</f>
        <v>0.35599999999999998</v>
      </c>
      <c r="D5" s="1">
        <f t="shared" si="12"/>
        <v>0.23330000000000001</v>
      </c>
      <c r="E5" s="1">
        <f t="shared" si="12"/>
        <v>0.32475999999999999</v>
      </c>
      <c r="F5" s="1">
        <f t="shared" si="12"/>
        <v>0.25663500000000006</v>
      </c>
      <c r="G5" s="1">
        <f t="shared" si="12"/>
        <v>0.30737479999999995</v>
      </c>
      <c r="H5" s="1">
        <f t="shared" si="12"/>
        <v>0.26958093</v>
      </c>
      <c r="I5" s="1">
        <f t="shared" si="12"/>
        <v>0.29773113200000001</v>
      </c>
      <c r="J5" s="1">
        <f t="shared" si="12"/>
        <v>0.27676366510000006</v>
      </c>
      <c r="K5" s="1">
        <f t="shared" si="12"/>
        <v>0.29238107571999999</v>
      </c>
      <c r="L5" s="1">
        <f t="shared" si="12"/>
        <v>0.28074859004500002</v>
      </c>
      <c r="M5" s="1">
        <f t="shared" si="12"/>
        <v>0.28941293809559998</v>
      </c>
      <c r="N5" s="1">
        <f t="shared" si="12"/>
        <v>0.28295937895770995</v>
      </c>
      <c r="O5" s="1">
        <f t="shared" ref="O5:AD5" si="13">N11</f>
        <v>0.28776625237800402</v>
      </c>
      <c r="P5" s="1">
        <f t="shared" si="13"/>
        <v>0.28418589744715972</v>
      </c>
      <c r="Q5" s="1">
        <f t="shared" si="13"/>
        <v>0.28685269148892284</v>
      </c>
      <c r="R5" s="1">
        <f t="shared" si="13"/>
        <v>0.2848663547697175</v>
      </c>
      <c r="S5" s="1">
        <f t="shared" si="13"/>
        <v>0.28634585918562211</v>
      </c>
      <c r="T5" s="1">
        <f t="shared" si="13"/>
        <v>0.28524386409300773</v>
      </c>
      <c r="U5" s="1">
        <f t="shared" si="13"/>
        <v>0.28606467488009563</v>
      </c>
      <c r="V5" s="1">
        <f t="shared" si="13"/>
        <v>0.28545330160564103</v>
      </c>
      <c r="W5" s="1">
        <f t="shared" si="13"/>
        <v>0.28590867729830544</v>
      </c>
      <c r="X5" s="1">
        <f t="shared" si="13"/>
        <v>0.28556949495237338</v>
      </c>
      <c r="Y5" s="1">
        <f t="shared" si="13"/>
        <v>0.2858221317655481</v>
      </c>
      <c r="Z5" s="8">
        <f t="shared" si="13"/>
        <v>0.28563395758686055</v>
      </c>
      <c r="AA5" s="1">
        <f t="shared" si="13"/>
        <v>0.28577411737228442</v>
      </c>
      <c r="AB5" s="1">
        <f t="shared" si="13"/>
        <v>0.28566972066075325</v>
      </c>
      <c r="AC5" s="1">
        <f t="shared" si="13"/>
        <v>0.2857474795795869</v>
      </c>
      <c r="AD5" s="1">
        <f t="shared" si="13"/>
        <v>0.28568956157269276</v>
      </c>
      <c r="AE5" s="1">
        <f>AD11</f>
        <v>0.2857327012610128</v>
      </c>
      <c r="AF5" s="1">
        <f t="shared" ref="AF5:AV5" si="14">AE11</f>
        <v>0.2857005690657225</v>
      </c>
      <c r="AG5" s="1">
        <f t="shared" si="14"/>
        <v>0.28572450243229014</v>
      </c>
      <c r="AH5" s="9">
        <f t="shared" si="14"/>
        <v>0.28570667588697984</v>
      </c>
      <c r="AI5" s="1">
        <f t="shared" si="14"/>
        <v>0.28571995382332027</v>
      </c>
      <c r="AJ5" s="1">
        <f t="shared" si="14"/>
        <v>0.28571006387603143</v>
      </c>
      <c r="AK5" s="1">
        <f t="shared" si="14"/>
        <v>0.28571743031121144</v>
      </c>
      <c r="AL5" s="1">
        <f t="shared" si="14"/>
        <v>0.28571194349053625</v>
      </c>
      <c r="AM5" s="1">
        <f t="shared" si="14"/>
        <v>0.28571603029784354</v>
      </c>
      <c r="AN5" s="1">
        <f t="shared" si="14"/>
        <v>0.28571298627746167</v>
      </c>
      <c r="AO5" s="1">
        <f t="shared" si="14"/>
        <v>0.28571525358770861</v>
      </c>
      <c r="AP5" s="1">
        <f t="shared" si="14"/>
        <v>0.28571356480277588</v>
      </c>
      <c r="AQ5" s="1">
        <f t="shared" si="14"/>
        <v>0.28571482267851339</v>
      </c>
      <c r="AR5" s="1">
        <f t="shared" si="14"/>
        <v>0.28571388576147899</v>
      </c>
      <c r="AS5" s="1">
        <f t="shared" si="14"/>
        <v>0.28571458361541102</v>
      </c>
      <c r="AT5" s="1">
        <f t="shared" si="14"/>
        <v>0.28571406382540548</v>
      </c>
      <c r="AU5" s="1">
        <f t="shared" si="14"/>
        <v>0.28571445098615278</v>
      </c>
      <c r="AV5" s="1">
        <f t="shared" si="14"/>
        <v>0.28571416261307397</v>
      </c>
    </row>
    <row r="6" spans="1:48" x14ac:dyDescent="0.25">
      <c r="A6" s="1" t="str">
        <f>IF(SQRT((A1-A7)^2+(A2-A8)^2+(A3-A9)^2+(A4-A10)^2+(A5-A11)^2)&lt;0.0003,"sim","não")</f>
        <v>não</v>
      </c>
      <c r="B6" s="1" t="str">
        <f t="shared" ref="B6:AJ6" si="15">IF(SQRT((B1-B7)^2+(B2-B8)^2+(B3-B9)^2+(B4-B10)^2+(B5-B11)^2)&lt;0.0003,"sim","não")</f>
        <v>não</v>
      </c>
      <c r="C6" s="1" t="str">
        <f t="shared" si="15"/>
        <v>não</v>
      </c>
      <c r="D6" s="1" t="str">
        <f t="shared" si="15"/>
        <v>não</v>
      </c>
      <c r="E6" s="1" t="str">
        <f t="shared" si="15"/>
        <v>não</v>
      </c>
      <c r="F6" s="1" t="str">
        <f t="shared" si="15"/>
        <v>não</v>
      </c>
      <c r="G6" s="1" t="str">
        <f t="shared" si="15"/>
        <v>não</v>
      </c>
      <c r="H6" s="1" t="str">
        <f t="shared" si="15"/>
        <v>não</v>
      </c>
      <c r="I6" s="1" t="str">
        <f t="shared" si="15"/>
        <v>não</v>
      </c>
      <c r="J6" s="1" t="str">
        <f t="shared" si="15"/>
        <v>não</v>
      </c>
      <c r="K6" s="1" t="str">
        <f t="shared" si="15"/>
        <v>não</v>
      </c>
      <c r="L6" s="1" t="str">
        <f t="shared" si="15"/>
        <v>não</v>
      </c>
      <c r="M6" s="1" t="str">
        <f t="shared" si="15"/>
        <v>não</v>
      </c>
      <c r="N6" s="1" t="str">
        <f t="shared" si="15"/>
        <v>não</v>
      </c>
      <c r="O6" s="1" t="str">
        <f t="shared" si="15"/>
        <v>não</v>
      </c>
      <c r="P6" s="1" t="str">
        <f t="shared" si="15"/>
        <v>não</v>
      </c>
      <c r="Q6" s="1" t="str">
        <f t="shared" si="15"/>
        <v>não</v>
      </c>
      <c r="R6" s="1" t="str">
        <f t="shared" si="15"/>
        <v>não</v>
      </c>
      <c r="S6" s="1" t="str">
        <f t="shared" si="15"/>
        <v>não</v>
      </c>
      <c r="T6" s="1" t="str">
        <f t="shared" si="15"/>
        <v>não</v>
      </c>
      <c r="U6" s="1" t="str">
        <f t="shared" si="15"/>
        <v>não</v>
      </c>
      <c r="V6" s="1" t="str">
        <f t="shared" si="15"/>
        <v>não</v>
      </c>
      <c r="W6" s="1" t="str">
        <f t="shared" si="15"/>
        <v>não</v>
      </c>
      <c r="X6" s="1" t="str">
        <f t="shared" si="15"/>
        <v>não</v>
      </c>
      <c r="Y6" s="1" t="str">
        <f t="shared" si="15"/>
        <v>não</v>
      </c>
      <c r="Z6" s="8" t="str">
        <f t="shared" si="15"/>
        <v>sim</v>
      </c>
      <c r="AA6" s="1" t="str">
        <f t="shared" si="15"/>
        <v>sim</v>
      </c>
      <c r="AB6" s="1" t="str">
        <f t="shared" si="15"/>
        <v>sim</v>
      </c>
      <c r="AC6" s="1" t="str">
        <f t="shared" si="15"/>
        <v>sim</v>
      </c>
      <c r="AD6" s="1" t="str">
        <f t="shared" si="15"/>
        <v>sim</v>
      </c>
      <c r="AE6" s="1" t="str">
        <f t="shared" si="15"/>
        <v>sim</v>
      </c>
      <c r="AF6" s="1" t="str">
        <f t="shared" si="15"/>
        <v>sim</v>
      </c>
      <c r="AG6" s="1" t="str">
        <f t="shared" si="15"/>
        <v>sim</v>
      </c>
      <c r="AH6" s="10" t="str">
        <f t="shared" si="15"/>
        <v>sim</v>
      </c>
      <c r="AI6" s="1" t="str">
        <f t="shared" si="15"/>
        <v>sim</v>
      </c>
      <c r="AJ6" s="1" t="str">
        <f t="shared" si="15"/>
        <v>sim</v>
      </c>
      <c r="AK6" s="1" t="str">
        <f t="shared" ref="AK6" si="16">IF(SQRT((AK1-AK7)^2+(AK2-AK8)^2+(AK3-AK9)^2+(AK4-AK10)^2+(AK5-AK11)^2)&lt;0.00003,"sim","não")</f>
        <v>sim</v>
      </c>
      <c r="AL6" s="1" t="str">
        <f t="shared" ref="AL6" si="17">IF(SQRT((AL1-AL7)^2+(AL2-AL8)^2+(AL3-AL9)^2+(AL4-AL10)^2+(AL5-AL11)^2)&lt;0.00003,"sim","não")</f>
        <v>sim</v>
      </c>
      <c r="AM6" s="1" t="str">
        <f t="shared" ref="AM6" si="18">IF(SQRT((AM1-AM7)^2+(AM2-AM8)^2+(AM3-AM9)^2+(AM4-AM10)^2+(AM5-AM11)^2)&lt;0.00003,"sim","não")</f>
        <v>sim</v>
      </c>
      <c r="AN6" s="1" t="str">
        <f t="shared" ref="AN6" si="19">IF(SQRT((AN1-AN7)^2+(AN2-AN8)^2+(AN3-AN9)^2+(AN4-AN10)^2+(AN5-AN11)^2)&lt;0.00003,"sim","não")</f>
        <v>sim</v>
      </c>
      <c r="AO6" s="1" t="str">
        <f t="shared" ref="AO6" si="20">IF(SQRT((AO1-AO7)^2+(AO2-AO8)^2+(AO3-AO9)^2+(AO4-AO10)^2+(AO5-AO11)^2)&lt;0.00003,"sim","não")</f>
        <v>sim</v>
      </c>
      <c r="AP6" s="1" t="str">
        <f t="shared" ref="AP6" si="21">IF(SQRT((AP1-AP7)^2+(AP2-AP8)^2+(AP3-AP9)^2+(AP4-AP10)^2+(AP5-AP11)^2)&lt;0.00003,"sim","não")</f>
        <v>sim</v>
      </c>
      <c r="AQ6" s="1" t="str">
        <f t="shared" ref="AQ6" si="22">IF(SQRT((AQ1-AQ7)^2+(AQ2-AQ8)^2+(AQ3-AQ9)^2+(AQ4-AQ10)^2+(AQ5-AQ11)^2)&lt;0.00003,"sim","não")</f>
        <v>sim</v>
      </c>
      <c r="AR6" s="1" t="str">
        <f t="shared" ref="AR6" si="23">IF(SQRT((AR1-AR7)^2+(AR2-AR8)^2+(AR3-AR9)^2+(AR4-AR10)^2+(AR5-AR11)^2)&lt;0.00003,"sim","não")</f>
        <v>sim</v>
      </c>
      <c r="AS6" s="1" t="str">
        <f t="shared" ref="AS6" si="24">IF(SQRT((AS1-AS7)^2+(AS2-AS8)^2+(AS3-AS9)^2+(AS4-AS10)^2+(AS5-AS11)^2)&lt;0.00003,"sim","não")</f>
        <v>sim</v>
      </c>
      <c r="AT6" s="1" t="str">
        <f t="shared" ref="AT6" si="25">IF(SQRT((AT1-AT7)^2+(AT2-AT8)^2+(AT3-AT9)^2+(AT4-AT10)^2+(AT5-AT11)^2)&lt;0.00003,"sim","não")</f>
        <v>sim</v>
      </c>
      <c r="AU6" s="1" t="str">
        <f t="shared" ref="AU6" si="26">IF(SQRT((AU1-AU7)^2+(AU2-AU8)^2+(AU3-AU9)^2+(AU4-AU10)^2+(AU5-AU11)^2)&lt;0.00003,"sim","não")</f>
        <v>sim</v>
      </c>
      <c r="AV6" s="1" t="str">
        <f t="shared" ref="AV6" si="27">IF(SQRT((AV1-AV7)^2+(AV2-AV8)^2+(AV3-AV9)^2+(AV4-AV10)^2+(AV5-AV11)^2)&lt;0.00003,"sim","não")</f>
        <v>sim</v>
      </c>
    </row>
    <row r="7" spans="1:48" x14ac:dyDescent="0.25">
      <c r="A7" s="1">
        <f>(2-A2-A3-A4-A5)/5</f>
        <v>0.19</v>
      </c>
      <c r="B7" s="1">
        <f>(2-B2-B3-B4-B5)/5</f>
        <v>0.35599999999999998</v>
      </c>
      <c r="C7" s="1">
        <f t="shared" ref="C7:N7" si="28">(2-C2-C3-C4-C5)/5</f>
        <v>0.23330000000000001</v>
      </c>
      <c r="D7" s="1">
        <f t="shared" si="28"/>
        <v>0.32476000000000005</v>
      </c>
      <c r="E7" s="1">
        <f t="shared" si="28"/>
        <v>0.25663500000000006</v>
      </c>
      <c r="F7" s="1">
        <f t="shared" si="28"/>
        <v>0.3073748</v>
      </c>
      <c r="G7" s="1">
        <f t="shared" si="28"/>
        <v>0.26958093000000005</v>
      </c>
      <c r="H7" s="1">
        <f t="shared" si="28"/>
        <v>0.29773113200000001</v>
      </c>
      <c r="I7" s="1">
        <f t="shared" si="28"/>
        <v>0.27676366510000006</v>
      </c>
      <c r="J7" s="1">
        <f t="shared" si="28"/>
        <v>0.29238107571999999</v>
      </c>
      <c r="K7" s="1">
        <f t="shared" si="28"/>
        <v>0.28074859004500002</v>
      </c>
      <c r="L7" s="1">
        <f t="shared" si="28"/>
        <v>0.28941293809559998</v>
      </c>
      <c r="M7" s="1">
        <f t="shared" si="28"/>
        <v>0.28295937895770995</v>
      </c>
      <c r="N7" s="1">
        <f t="shared" si="28"/>
        <v>0.28776625237800407</v>
      </c>
      <c r="O7" s="1">
        <f t="shared" ref="O7:AD7" si="29">(2-O2-O3-O4-O5)/5</f>
        <v>0.28418589744715972</v>
      </c>
      <c r="P7" s="1">
        <f t="shared" si="29"/>
        <v>0.28685269148892284</v>
      </c>
      <c r="Q7" s="1">
        <f t="shared" si="29"/>
        <v>0.2848663547697175</v>
      </c>
      <c r="R7" s="1">
        <f t="shared" si="29"/>
        <v>0.28634585918562211</v>
      </c>
      <c r="S7" s="1">
        <f t="shared" si="29"/>
        <v>0.28524386409300773</v>
      </c>
      <c r="T7" s="1">
        <f t="shared" si="29"/>
        <v>0.28606467488009563</v>
      </c>
      <c r="U7" s="1">
        <f t="shared" si="29"/>
        <v>0.28545330160564109</v>
      </c>
      <c r="V7" s="1">
        <f t="shared" si="29"/>
        <v>0.28590867729830544</v>
      </c>
      <c r="W7" s="1">
        <f t="shared" si="29"/>
        <v>0.28556949495237338</v>
      </c>
      <c r="X7" s="1">
        <f t="shared" si="29"/>
        <v>0.2858221317655481</v>
      </c>
      <c r="Y7" s="1">
        <f t="shared" si="29"/>
        <v>0.28563395758686055</v>
      </c>
      <c r="Z7" s="8">
        <f t="shared" si="29"/>
        <v>0.28577411737228442</v>
      </c>
      <c r="AA7" s="1">
        <f t="shared" si="29"/>
        <v>0.28566972066075325</v>
      </c>
      <c r="AB7" s="1">
        <f t="shared" si="29"/>
        <v>0.2857474795795869</v>
      </c>
      <c r="AC7" s="1">
        <f t="shared" si="29"/>
        <v>0.28568956157269276</v>
      </c>
      <c r="AD7" s="1">
        <f t="shared" si="29"/>
        <v>0.2857327012610128</v>
      </c>
      <c r="AE7" s="1">
        <f>(2-AE2-AE3-AE4-AE5)/5</f>
        <v>0.2857005690657225</v>
      </c>
      <c r="AF7" s="1">
        <f t="shared" ref="AF7:AV7" si="30">(2-AF2-AF3-AF4-AF5)/5</f>
        <v>0.28572450243229008</v>
      </c>
      <c r="AG7" s="1">
        <f t="shared" si="30"/>
        <v>0.28570667588697984</v>
      </c>
      <c r="AH7" s="9">
        <f t="shared" si="30"/>
        <v>0.28571995382332033</v>
      </c>
      <c r="AI7" s="1">
        <f t="shared" si="30"/>
        <v>0.28571006387603148</v>
      </c>
      <c r="AJ7" s="1">
        <f t="shared" si="30"/>
        <v>0.28571743031121144</v>
      </c>
      <c r="AK7" s="1">
        <f t="shared" si="30"/>
        <v>0.28571194349053625</v>
      </c>
      <c r="AL7" s="1">
        <f t="shared" si="30"/>
        <v>0.28571603029784354</v>
      </c>
      <c r="AM7" s="1">
        <f t="shared" si="30"/>
        <v>0.28571298627746167</v>
      </c>
      <c r="AN7" s="1">
        <f t="shared" si="30"/>
        <v>0.28571525358770861</v>
      </c>
      <c r="AO7" s="1">
        <f t="shared" si="30"/>
        <v>0.28571356480277588</v>
      </c>
      <c r="AP7" s="1">
        <f t="shared" si="30"/>
        <v>0.28571482267851345</v>
      </c>
      <c r="AQ7" s="1">
        <f t="shared" si="30"/>
        <v>0.28571388576147899</v>
      </c>
      <c r="AR7" s="1">
        <f t="shared" si="30"/>
        <v>0.28571458361541102</v>
      </c>
      <c r="AS7" s="1">
        <f t="shared" si="30"/>
        <v>0.28571406382540554</v>
      </c>
      <c r="AT7" s="1">
        <f t="shared" si="30"/>
        <v>0.28571445098615278</v>
      </c>
      <c r="AU7" s="1">
        <f t="shared" si="30"/>
        <v>0.28571416261307397</v>
      </c>
      <c r="AV7" s="1">
        <f t="shared" si="30"/>
        <v>0.28571437740507749</v>
      </c>
    </row>
    <row r="8" spans="1:48" x14ac:dyDescent="0.25">
      <c r="A8" s="1">
        <f>(2-2*A1-2*A3-2*A4-2*A5)/10</f>
        <v>-5.000000000000001E-2</v>
      </c>
      <c r="B8" s="1">
        <f>(2-2*B1-2*B3-2*B4-2*B5)/10</f>
        <v>0.10799999999999998</v>
      </c>
      <c r="C8" s="1">
        <f t="shared" ref="C8:N8" si="31">(2-2*C1-2*C3-2*C4-2*C5)/10</f>
        <v>-1.6300000000000002E-2</v>
      </c>
      <c r="D8" s="1">
        <f t="shared" si="31"/>
        <v>7.483999999999999E-2</v>
      </c>
      <c r="E8" s="1">
        <f t="shared" si="31"/>
        <v>6.6509999999999955E-3</v>
      </c>
      <c r="F8" s="1">
        <f t="shared" si="31"/>
        <v>5.737799999999995E-2</v>
      </c>
      <c r="G8" s="1">
        <f t="shared" si="31"/>
        <v>1.9581570000000013E-2</v>
      </c>
      <c r="H8" s="1">
        <f t="shared" si="31"/>
        <v>4.7731259999999998E-2</v>
      </c>
      <c r="I8" s="1">
        <f t="shared" si="31"/>
        <v>2.6763690699999999E-2</v>
      </c>
      <c r="J8" s="1">
        <f t="shared" si="31"/>
        <v>4.238108083999996E-2</v>
      </c>
      <c r="K8" s="1">
        <f t="shared" si="31"/>
        <v>3.0748591068999985E-2</v>
      </c>
      <c r="L8" s="1">
        <f t="shared" si="31"/>
        <v>3.9412938300400005E-2</v>
      </c>
      <c r="M8" s="1">
        <f t="shared" si="31"/>
        <v>3.2959378998670005E-2</v>
      </c>
      <c r="N8" s="1">
        <f t="shared" si="31"/>
        <v>3.7766252386196034E-2</v>
      </c>
      <c r="O8" s="1">
        <f t="shared" ref="O8:AD8" si="32">(2-2*O1-2*O3-2*O4-2*O5)/10</f>
        <v>3.4185897448798089E-2</v>
      </c>
      <c r="P8" s="1">
        <f t="shared" si="32"/>
        <v>3.6852691489250508E-2</v>
      </c>
      <c r="Q8" s="1">
        <f t="shared" si="32"/>
        <v>3.4866354769783038E-2</v>
      </c>
      <c r="R8" s="1">
        <f t="shared" si="32"/>
        <v>3.6345859185635175E-2</v>
      </c>
      <c r="S8" s="1">
        <f t="shared" si="32"/>
        <v>3.5243864093010356E-2</v>
      </c>
      <c r="T8" s="1">
        <f t="shared" si="32"/>
        <v>3.6064674880096168E-2</v>
      </c>
      <c r="U8" s="1">
        <f t="shared" si="32"/>
        <v>3.5453301605641183E-2</v>
      </c>
      <c r="V8" s="1">
        <f t="shared" si="32"/>
        <v>3.5908677298305436E-2</v>
      </c>
      <c r="W8" s="1">
        <f t="shared" si="32"/>
        <v>3.5569494952373347E-2</v>
      </c>
      <c r="X8" s="1">
        <f t="shared" si="32"/>
        <v>3.5822131765548069E-2</v>
      </c>
      <c r="Y8" s="1">
        <f t="shared" si="32"/>
        <v>3.563395758686054E-2</v>
      </c>
      <c r="Z8" s="8">
        <f t="shared" si="32"/>
        <v>3.5774117372284378E-2</v>
      </c>
      <c r="AA8" s="1">
        <f t="shared" si="32"/>
        <v>3.566972066075319E-2</v>
      </c>
      <c r="AB8" s="1">
        <f t="shared" si="32"/>
        <v>3.5747479579586891E-2</v>
      </c>
      <c r="AC8" s="1">
        <f t="shared" si="32"/>
        <v>3.5689561572692784E-2</v>
      </c>
      <c r="AD8" s="1">
        <f t="shared" si="32"/>
        <v>3.5732701261012814E-2</v>
      </c>
      <c r="AE8" s="1">
        <f>(2-2*AE1-2*AE3-2*AE4-2*AE5)/10</f>
        <v>3.5700569065722484E-2</v>
      </c>
      <c r="AF8" s="1">
        <f t="shared" ref="AF8:AV8" si="33">(2-2*AF1-2*AF3-2*AF4-2*AF5)/10</f>
        <v>3.572450243229007E-2</v>
      </c>
      <c r="AG8" s="1">
        <f t="shared" si="33"/>
        <v>3.5706675886979865E-2</v>
      </c>
      <c r="AH8" s="9">
        <f t="shared" si="33"/>
        <v>3.5719953823320327E-2</v>
      </c>
      <c r="AI8" s="1">
        <f t="shared" si="33"/>
        <v>3.5710063876031449E-2</v>
      </c>
      <c r="AJ8" s="1">
        <f t="shared" si="33"/>
        <v>3.5717430311211482E-2</v>
      </c>
      <c r="AK8" s="1">
        <f t="shared" si="33"/>
        <v>3.571194349053626E-2</v>
      </c>
      <c r="AL8" s="1">
        <f t="shared" si="33"/>
        <v>3.5716030297843523E-2</v>
      </c>
      <c r="AM8" s="1">
        <f t="shared" si="33"/>
        <v>3.5712986277461702E-2</v>
      </c>
      <c r="AN8" s="1">
        <f t="shared" si="33"/>
        <v>3.571525358770862E-2</v>
      </c>
      <c r="AO8" s="1">
        <f t="shared" si="33"/>
        <v>3.5713564802775891E-2</v>
      </c>
      <c r="AP8" s="1">
        <f t="shared" si="33"/>
        <v>3.5714822678513378E-2</v>
      </c>
      <c r="AQ8" s="1">
        <f t="shared" si="33"/>
        <v>3.5713885761478922E-2</v>
      </c>
      <c r="AR8" s="1">
        <f t="shared" si="33"/>
        <v>3.5714583615410952E-2</v>
      </c>
      <c r="AS8" s="1">
        <f t="shared" si="33"/>
        <v>3.5714063825405498E-2</v>
      </c>
      <c r="AT8" s="1">
        <f t="shared" si="33"/>
        <v>3.5714450986152745E-2</v>
      </c>
      <c r="AU8" s="1">
        <f t="shared" si="33"/>
        <v>3.5714162613073933E-2</v>
      </c>
      <c r="AV8" s="1">
        <f t="shared" si="33"/>
        <v>3.5714377405077456E-2</v>
      </c>
    </row>
    <row r="9" spans="1:48" x14ac:dyDescent="0.25">
      <c r="A9" s="1">
        <f>(2-A1-2*A2-2*A4-A5)/10</f>
        <v>3.0000000000000016E-2</v>
      </c>
      <c r="B9" s="1">
        <f>(2-B1-2*B2-2*B4-B5)/10</f>
        <v>0.16200000000000001</v>
      </c>
      <c r="C9" s="1">
        <f t="shared" ref="C9:N9" si="34">(2-C1-2*C2-2*C4-C5)/10</f>
        <v>6.5700000000000008E-2</v>
      </c>
      <c r="D9" s="1">
        <f t="shared" si="34"/>
        <v>0.13789999999999997</v>
      </c>
      <c r="E9" s="1">
        <f t="shared" si="34"/>
        <v>8.4215000000000012E-2</v>
      </c>
      <c r="F9" s="1">
        <f t="shared" si="34"/>
        <v>0.12421779999999996</v>
      </c>
      <c r="G9" s="1">
        <f t="shared" si="34"/>
        <v>9.442449E-2</v>
      </c>
      <c r="H9" s="1">
        <f t="shared" si="34"/>
        <v>0.11661602999999995</v>
      </c>
      <c r="I9" s="1">
        <f t="shared" si="34"/>
        <v>0.1000868711</v>
      </c>
      <c r="J9" s="1">
        <f t="shared" si="34"/>
        <v>0.11239844993999999</v>
      </c>
      <c r="K9" s="1">
        <f t="shared" si="34"/>
        <v>0.10322828003300002</v>
      </c>
      <c r="L9" s="1">
        <f t="shared" si="34"/>
        <v>0.11005859410220001</v>
      </c>
      <c r="M9" s="1">
        <f t="shared" si="34"/>
        <v>0.10497109777814999</v>
      </c>
      <c r="N9" s="1">
        <f t="shared" si="34"/>
        <v>0.108760471933634</v>
      </c>
      <c r="O9" s="1">
        <f t="shared" ref="O9:AD9" si="35">(2-O1-2*O2-2*O4-O5)/10</f>
        <v>0.1059379918338865</v>
      </c>
      <c r="P9" s="1">
        <f t="shared" si="35"/>
        <v>0.10804028985570016</v>
      </c>
      <c r="Q9" s="1">
        <f t="shared" si="35"/>
        <v>0.10647441274085752</v>
      </c>
      <c r="R9" s="1">
        <f t="shared" si="35"/>
        <v>0.10764074173379357</v>
      </c>
      <c r="S9" s="1">
        <f t="shared" si="35"/>
        <v>0.10677201243976646</v>
      </c>
      <c r="T9" s="1">
        <f t="shared" si="35"/>
        <v>0.10741907736804893</v>
      </c>
      <c r="U9" s="1">
        <f t="shared" si="35"/>
        <v>0.10693711707925087</v>
      </c>
      <c r="V9" s="1">
        <f t="shared" si="35"/>
        <v>0.10729610071415559</v>
      </c>
      <c r="W9" s="1">
        <f t="shared" si="35"/>
        <v>0.10702871509520447</v>
      </c>
      <c r="X9" s="1">
        <f t="shared" si="35"/>
        <v>0.10722787478458895</v>
      </c>
      <c r="Y9" s="1">
        <f t="shared" si="35"/>
        <v>0.10707953254377836</v>
      </c>
      <c r="Z9" s="8">
        <f t="shared" si="35"/>
        <v>0.10719002388104004</v>
      </c>
      <c r="AA9" s="1">
        <f t="shared" si="35"/>
        <v>0.10710772543696123</v>
      </c>
      <c r="AB9" s="1">
        <f t="shared" si="35"/>
        <v>0.10716902466697915</v>
      </c>
      <c r="AC9" s="1">
        <f t="shared" si="35"/>
        <v>0.10712336650608863</v>
      </c>
      <c r="AD9" s="1">
        <f t="shared" si="35"/>
        <v>0.10715737456223051</v>
      </c>
      <c r="AE9" s="1">
        <f>(2-AE1-2*AE2-2*AE4-AE5)/10</f>
        <v>0.10713204397816863</v>
      </c>
      <c r="AF9" s="1">
        <f t="shared" ref="AF9:AV9" si="36">(2-AF1-2*AF2-2*AF4-AF5)/10</f>
        <v>0.10715091122792382</v>
      </c>
      <c r="AG9" s="1">
        <f t="shared" si="36"/>
        <v>0.10713685813256464</v>
      </c>
      <c r="AH9" s="9">
        <f t="shared" si="36"/>
        <v>0.10714732544983323</v>
      </c>
      <c r="AI9" s="1">
        <f t="shared" si="36"/>
        <v>0.10713952896599813</v>
      </c>
      <c r="AJ9" s="1">
        <f t="shared" si="36"/>
        <v>0.1071453361044111</v>
      </c>
      <c r="AK9" s="1">
        <f t="shared" si="36"/>
        <v>0.10714101071141849</v>
      </c>
      <c r="AL9" s="1">
        <f t="shared" si="36"/>
        <v>0.1071442324401272</v>
      </c>
      <c r="AM9" s="1">
        <f t="shared" si="36"/>
        <v>0.10714183276548712</v>
      </c>
      <c r="AN9" s="1">
        <f t="shared" si="36"/>
        <v>0.10714362014080606</v>
      </c>
      <c r="AO9" s="1">
        <f t="shared" si="36"/>
        <v>0.10714228883093709</v>
      </c>
      <c r="AP9" s="1">
        <f t="shared" si="36"/>
        <v>0.10714328044470078</v>
      </c>
      <c r="AQ9" s="1">
        <f t="shared" si="36"/>
        <v>0.10714254185041912</v>
      </c>
      <c r="AR9" s="1">
        <f t="shared" si="36"/>
        <v>0.10714309198549479</v>
      </c>
      <c r="AS9" s="1">
        <f t="shared" si="36"/>
        <v>0.10714268222250448</v>
      </c>
      <c r="AT9" s="1">
        <f t="shared" si="36"/>
        <v>0.10714298743065365</v>
      </c>
      <c r="AU9" s="1">
        <f t="shared" si="36"/>
        <v>0.10714276009920462</v>
      </c>
      <c r="AV9" s="1">
        <f t="shared" si="36"/>
        <v>0.1071429294249184</v>
      </c>
    </row>
    <row r="10" spans="1:48" x14ac:dyDescent="0.25">
      <c r="A10" s="1">
        <f>(2-A1-2*A2-2*A3-A5)/8</f>
        <v>5.0000000000000017E-2</v>
      </c>
      <c r="B10" s="1">
        <f>(2-B1-2*B2-2*B3-B5)/8</f>
        <v>0.20750000000000002</v>
      </c>
      <c r="C10" s="1">
        <f t="shared" ref="C10:N10" si="37">(2-C1-2*C2-2*C3-C5)/8</f>
        <v>9.3500000000000014E-2</v>
      </c>
      <c r="D10" s="1">
        <f t="shared" si="37"/>
        <v>0.17932499999999998</v>
      </c>
      <c r="E10" s="1">
        <f t="shared" si="37"/>
        <v>0.11562500000000003</v>
      </c>
      <c r="F10" s="1">
        <f t="shared" si="37"/>
        <v>0.16312474999999999</v>
      </c>
      <c r="G10" s="1">
        <f t="shared" si="37"/>
        <v>0.12775735000000005</v>
      </c>
      <c r="H10" s="1">
        <f t="shared" si="37"/>
        <v>0.15410325249999998</v>
      </c>
      <c r="I10" s="1">
        <f t="shared" si="37"/>
        <v>0.13448039450000002</v>
      </c>
      <c r="J10" s="1">
        <f t="shared" si="37"/>
        <v>0.14909644327499999</v>
      </c>
      <c r="K10" s="1">
        <f t="shared" si="37"/>
        <v>0.138209848375</v>
      </c>
      <c r="L10" s="1">
        <f t="shared" si="37"/>
        <v>0.14631863471325002</v>
      </c>
      <c r="M10" s="1">
        <f t="shared" si="37"/>
        <v>0.14027888237545</v>
      </c>
      <c r="N10" s="1">
        <f t="shared" si="37"/>
        <v>0.14477753606636751</v>
      </c>
      <c r="O10" s="1">
        <f t="shared" ref="O10:AD10" si="38">(2-O1-2*O2-2*O3-O5)/8</f>
        <v>0.14142675582554148</v>
      </c>
      <c r="P10" s="1">
        <f t="shared" si="38"/>
        <v>0.14392255331753895</v>
      </c>
      <c r="Q10" s="1">
        <f t="shared" si="38"/>
        <v>0.14206358179153161</v>
      </c>
      <c r="R10" s="1">
        <f t="shared" si="38"/>
        <v>0.14344821942991048</v>
      </c>
      <c r="S10" s="1">
        <f t="shared" si="38"/>
        <v>0.14241688497373731</v>
      </c>
      <c r="T10" s="1">
        <f t="shared" si="38"/>
        <v>0.14318506484355387</v>
      </c>
      <c r="U10" s="1">
        <f t="shared" si="38"/>
        <v>0.14261289321793982</v>
      </c>
      <c r="V10" s="1">
        <f t="shared" si="38"/>
        <v>0.1430390699273667</v>
      </c>
      <c r="W10" s="1">
        <f t="shared" si="38"/>
        <v>0.14272163617230835</v>
      </c>
      <c r="X10" s="1">
        <f t="shared" si="38"/>
        <v>0.14295807375001218</v>
      </c>
      <c r="Y10" s="1">
        <f t="shared" si="38"/>
        <v>0.14278196542107874</v>
      </c>
      <c r="Z10" s="8">
        <f t="shared" si="38"/>
        <v>0.14291313807062517</v>
      </c>
      <c r="AA10" s="1">
        <f t="shared" si="38"/>
        <v>0.14281543534359781</v>
      </c>
      <c r="AB10" s="1">
        <f t="shared" si="38"/>
        <v>0.14288820831038307</v>
      </c>
      <c r="AC10" s="1">
        <f t="shared" si="38"/>
        <v>0.14283400404346175</v>
      </c>
      <c r="AD10" s="1">
        <f t="shared" si="38"/>
        <v>0.14287437758713145</v>
      </c>
      <c r="AE10" s="1">
        <f>(2-AE1-2*AE2-2*AE3-AE5)/8</f>
        <v>0.14284430572893597</v>
      </c>
      <c r="AF10" s="1">
        <f t="shared" ref="AF10:AV10" si="39">(2-AF1-2*AF2-2*AF3-AF5)/8</f>
        <v>0.14286670447259658</v>
      </c>
      <c r="AG10" s="1">
        <f t="shared" si="39"/>
        <v>0.14285002097687399</v>
      </c>
      <c r="AH10" s="9">
        <f t="shared" si="39"/>
        <v>0.14286244752336891</v>
      </c>
      <c r="AI10" s="1">
        <f t="shared" si="39"/>
        <v>0.14285319172588157</v>
      </c>
      <c r="AJ10" s="1">
        <f t="shared" si="39"/>
        <v>0.14286008582048473</v>
      </c>
      <c r="AK10" s="1">
        <f t="shared" si="39"/>
        <v>0.14285495081829147</v>
      </c>
      <c r="AL10" s="1">
        <f t="shared" si="39"/>
        <v>0.14285877557687726</v>
      </c>
      <c r="AM10" s="1">
        <f t="shared" si="39"/>
        <v>0.14285592674104641</v>
      </c>
      <c r="AN10" s="1">
        <f t="shared" si="39"/>
        <v>0.14285804866989738</v>
      </c>
      <c r="AO10" s="1">
        <f t="shared" si="39"/>
        <v>0.14285646817094419</v>
      </c>
      <c r="AP10" s="1">
        <f t="shared" si="39"/>
        <v>0.14285764539087775</v>
      </c>
      <c r="AQ10" s="1">
        <f t="shared" si="39"/>
        <v>0.14285676854956814</v>
      </c>
      <c r="AR10" s="1">
        <f t="shared" si="39"/>
        <v>0.14285742165665574</v>
      </c>
      <c r="AS10" s="1">
        <f t="shared" si="39"/>
        <v>0.1428569351959208</v>
      </c>
      <c r="AT10" s="1">
        <f t="shared" si="39"/>
        <v>0.14285729753167115</v>
      </c>
      <c r="AU10" s="1">
        <f t="shared" si="39"/>
        <v>0.14285702764926017</v>
      </c>
      <c r="AV10" s="1">
        <f t="shared" si="39"/>
        <v>0.14285722866866188</v>
      </c>
    </row>
    <row r="11" spans="1:48" x14ac:dyDescent="0.25">
      <c r="A11" s="1">
        <f>(2-A1-A2-A3-A4)/5</f>
        <v>0.19000000000000003</v>
      </c>
      <c r="B11" s="1">
        <f>(2-B1-B2-B3-B4)/5</f>
        <v>0.35599999999999998</v>
      </c>
      <c r="C11" s="1">
        <f t="shared" ref="C11:N11" si="40">(2-C1-C2-C3-C4)/5</f>
        <v>0.23330000000000001</v>
      </c>
      <c r="D11" s="1">
        <f t="shared" si="40"/>
        <v>0.32475999999999999</v>
      </c>
      <c r="E11" s="1">
        <f t="shared" si="40"/>
        <v>0.25663500000000006</v>
      </c>
      <c r="F11" s="1">
        <f t="shared" si="40"/>
        <v>0.30737479999999995</v>
      </c>
      <c r="G11" s="1">
        <f t="shared" si="40"/>
        <v>0.26958093</v>
      </c>
      <c r="H11" s="1">
        <f t="shared" si="40"/>
        <v>0.29773113200000001</v>
      </c>
      <c r="I11" s="1">
        <f t="shared" si="40"/>
        <v>0.27676366510000006</v>
      </c>
      <c r="J11" s="1">
        <f t="shared" si="40"/>
        <v>0.29238107571999999</v>
      </c>
      <c r="K11" s="1">
        <f t="shared" si="40"/>
        <v>0.28074859004500002</v>
      </c>
      <c r="L11" s="1">
        <f t="shared" si="40"/>
        <v>0.28941293809559998</v>
      </c>
      <c r="M11" s="1">
        <f t="shared" si="40"/>
        <v>0.28295937895770995</v>
      </c>
      <c r="N11" s="1">
        <f t="shared" si="40"/>
        <v>0.28776625237800402</v>
      </c>
      <c r="O11" s="1">
        <f t="shared" ref="O11:AD11" si="41">(2-O1-O2-O3-O4)/5</f>
        <v>0.28418589744715972</v>
      </c>
      <c r="P11" s="1">
        <f t="shared" si="41"/>
        <v>0.28685269148892284</v>
      </c>
      <c r="Q11" s="1">
        <f t="shared" si="41"/>
        <v>0.2848663547697175</v>
      </c>
      <c r="R11" s="1">
        <f t="shared" si="41"/>
        <v>0.28634585918562211</v>
      </c>
      <c r="S11" s="1">
        <f t="shared" si="41"/>
        <v>0.28524386409300773</v>
      </c>
      <c r="T11" s="1">
        <f t="shared" si="41"/>
        <v>0.28606467488009563</v>
      </c>
      <c r="U11" s="1">
        <f t="shared" si="41"/>
        <v>0.28545330160564103</v>
      </c>
      <c r="V11" s="1">
        <f t="shared" si="41"/>
        <v>0.28590867729830544</v>
      </c>
      <c r="W11" s="1">
        <f t="shared" si="41"/>
        <v>0.28556949495237338</v>
      </c>
      <c r="X11" s="1">
        <f t="shared" si="41"/>
        <v>0.2858221317655481</v>
      </c>
      <c r="Y11" s="1">
        <f t="shared" si="41"/>
        <v>0.28563395758686055</v>
      </c>
      <c r="Z11" s="8">
        <f t="shared" si="41"/>
        <v>0.28577411737228442</v>
      </c>
      <c r="AA11" s="1">
        <f t="shared" si="41"/>
        <v>0.28566972066075325</v>
      </c>
      <c r="AB11" s="1">
        <f t="shared" si="41"/>
        <v>0.2857474795795869</v>
      </c>
      <c r="AC11" s="1">
        <f t="shared" si="41"/>
        <v>0.28568956157269276</v>
      </c>
      <c r="AD11" s="1">
        <f t="shared" si="41"/>
        <v>0.2857327012610128</v>
      </c>
      <c r="AE11" s="1">
        <f>(2-AE1-AE2-AE3-AE4)/5</f>
        <v>0.2857005690657225</v>
      </c>
      <c r="AF11" s="1">
        <f t="shared" ref="AF11:AV11" si="42">(2-AF1-AF2-AF3-AF4)/5</f>
        <v>0.28572450243229014</v>
      </c>
      <c r="AG11" s="1">
        <f t="shared" si="42"/>
        <v>0.28570667588697984</v>
      </c>
      <c r="AH11" s="9">
        <f t="shared" si="42"/>
        <v>0.28571995382332027</v>
      </c>
      <c r="AI11" s="1">
        <f t="shared" si="42"/>
        <v>0.28571006387603143</v>
      </c>
      <c r="AJ11" s="1">
        <f t="shared" si="42"/>
        <v>0.28571743031121144</v>
      </c>
      <c r="AK11" s="1">
        <f t="shared" si="42"/>
        <v>0.28571194349053625</v>
      </c>
      <c r="AL11" s="1">
        <f t="shared" si="42"/>
        <v>0.28571603029784354</v>
      </c>
      <c r="AM11" s="1">
        <f t="shared" si="42"/>
        <v>0.28571298627746167</v>
      </c>
      <c r="AN11" s="1">
        <f t="shared" si="42"/>
        <v>0.28571525358770861</v>
      </c>
      <c r="AO11" s="1">
        <f t="shared" si="42"/>
        <v>0.28571356480277588</v>
      </c>
      <c r="AP11" s="1">
        <f t="shared" si="42"/>
        <v>0.28571482267851339</v>
      </c>
      <c r="AQ11" s="1">
        <f t="shared" si="42"/>
        <v>0.28571388576147899</v>
      </c>
      <c r="AR11" s="1">
        <f t="shared" si="42"/>
        <v>0.28571458361541102</v>
      </c>
      <c r="AS11" s="1">
        <f t="shared" si="42"/>
        <v>0.28571406382540548</v>
      </c>
      <c r="AT11" s="1">
        <f t="shared" si="42"/>
        <v>0.28571445098615278</v>
      </c>
      <c r="AU11" s="1">
        <f t="shared" si="42"/>
        <v>0.28571416261307397</v>
      </c>
      <c r="AV11" s="1">
        <f t="shared" si="42"/>
        <v>0.28571437740507749</v>
      </c>
    </row>
    <row r="12" spans="1:48" x14ac:dyDescent="0.25">
      <c r="A12" s="1">
        <v>1</v>
      </c>
      <c r="B12" s="1">
        <f>A12+1</f>
        <v>2</v>
      </c>
      <c r="C12" s="1">
        <f t="shared" ref="C12:AM12" si="43">B12+1</f>
        <v>3</v>
      </c>
      <c r="D12" s="1">
        <f t="shared" si="43"/>
        <v>4</v>
      </c>
      <c r="E12" s="1">
        <f t="shared" si="43"/>
        <v>5</v>
      </c>
      <c r="F12" s="1">
        <f t="shared" si="43"/>
        <v>6</v>
      </c>
      <c r="G12" s="1">
        <f t="shared" si="43"/>
        <v>7</v>
      </c>
      <c r="H12" s="1">
        <f t="shared" si="43"/>
        <v>8</v>
      </c>
      <c r="I12" s="1">
        <f t="shared" si="43"/>
        <v>9</v>
      </c>
      <c r="J12" s="1">
        <f t="shared" si="43"/>
        <v>10</v>
      </c>
      <c r="K12" s="1">
        <f t="shared" si="43"/>
        <v>11</v>
      </c>
      <c r="L12" s="1">
        <f t="shared" si="43"/>
        <v>12</v>
      </c>
      <c r="M12" s="1">
        <f t="shared" si="43"/>
        <v>13</v>
      </c>
      <c r="N12" s="1">
        <f t="shared" si="43"/>
        <v>14</v>
      </c>
      <c r="O12" s="1">
        <f t="shared" si="43"/>
        <v>15</v>
      </c>
      <c r="P12" s="1">
        <f t="shared" si="43"/>
        <v>16</v>
      </c>
      <c r="Q12" s="1">
        <f t="shared" si="43"/>
        <v>17</v>
      </c>
      <c r="R12" s="1">
        <f t="shared" si="43"/>
        <v>18</v>
      </c>
      <c r="S12" s="1">
        <f t="shared" si="43"/>
        <v>19</v>
      </c>
      <c r="T12" s="1">
        <f t="shared" si="43"/>
        <v>20</v>
      </c>
      <c r="U12" s="1">
        <f t="shared" si="43"/>
        <v>21</v>
      </c>
      <c r="V12" s="1">
        <f t="shared" si="43"/>
        <v>22</v>
      </c>
      <c r="W12" s="1">
        <f t="shared" si="43"/>
        <v>23</v>
      </c>
      <c r="X12" s="1">
        <f t="shared" si="43"/>
        <v>24</v>
      </c>
      <c r="Y12" s="1">
        <f t="shared" si="43"/>
        <v>25</v>
      </c>
      <c r="Z12" s="8">
        <f t="shared" si="43"/>
        <v>26</v>
      </c>
      <c r="AA12" s="1">
        <f t="shared" si="43"/>
        <v>27</v>
      </c>
      <c r="AB12" s="1">
        <f t="shared" si="43"/>
        <v>28</v>
      </c>
      <c r="AC12" s="1">
        <f t="shared" si="43"/>
        <v>29</v>
      </c>
      <c r="AD12" s="1">
        <f t="shared" si="43"/>
        <v>30</v>
      </c>
      <c r="AE12" s="1">
        <f t="shared" si="43"/>
        <v>31</v>
      </c>
      <c r="AF12" s="1">
        <f t="shared" si="43"/>
        <v>32</v>
      </c>
      <c r="AG12" s="1">
        <f t="shared" si="43"/>
        <v>33</v>
      </c>
      <c r="AH12" s="9">
        <f t="shared" si="43"/>
        <v>34</v>
      </c>
      <c r="AI12" s="1">
        <f t="shared" si="43"/>
        <v>35</v>
      </c>
      <c r="AJ12" s="1">
        <f t="shared" si="43"/>
        <v>36</v>
      </c>
      <c r="AK12" s="1">
        <f t="shared" si="43"/>
        <v>37</v>
      </c>
      <c r="AL12" s="1">
        <f t="shared" si="43"/>
        <v>38</v>
      </c>
      <c r="AM12" s="1">
        <f t="shared" si="43"/>
        <v>39</v>
      </c>
    </row>
    <row r="14" spans="1:48" x14ac:dyDescent="0.25">
      <c r="A14" s="1" t="s">
        <v>31</v>
      </c>
      <c r="C14" s="1" t="s">
        <v>32</v>
      </c>
      <c r="D14" s="1" t="s">
        <v>33</v>
      </c>
    </row>
    <row r="16" spans="1:48" x14ac:dyDescent="0.25">
      <c r="V16" s="1"/>
      <c r="W16" s="1"/>
    </row>
    <row r="17" spans="1:23" x14ac:dyDescent="0.25">
      <c r="V17" s="1"/>
      <c r="W17" s="1"/>
    </row>
    <row r="18" spans="1:23" x14ac:dyDescent="0.25">
      <c r="A18" s="1">
        <v>0.4</v>
      </c>
      <c r="B18" s="1">
        <f>A24</f>
        <v>0.19</v>
      </c>
      <c r="C18" s="1">
        <f t="shared" ref="C18:N18" si="44">B24</f>
        <v>0.28924800000000001</v>
      </c>
      <c r="D18" s="1">
        <f t="shared" si="44"/>
        <v>0.28773752960000004</v>
      </c>
      <c r="E18" s="3">
        <f t="shared" si="44"/>
        <v>0.28583739624192001</v>
      </c>
      <c r="F18" s="1">
        <f t="shared" si="44"/>
        <v>0.28568150678675558</v>
      </c>
      <c r="G18" s="1">
        <f t="shared" si="44"/>
        <v>0.28570761411082801</v>
      </c>
      <c r="H18" s="1">
        <f t="shared" si="44"/>
        <v>0.28571425409161011</v>
      </c>
      <c r="I18" s="1">
        <f t="shared" si="44"/>
        <v>0.28571443765495869</v>
      </c>
      <c r="J18" s="1">
        <f t="shared" si="44"/>
        <v>0.28571430520526009</v>
      </c>
      <c r="K18" s="1">
        <f t="shared" si="44"/>
        <v>0.28571428464589288</v>
      </c>
      <c r="L18" s="1">
        <f t="shared" si="44"/>
        <v>0.28571428514338376</v>
      </c>
      <c r="M18" s="1">
        <f t="shared" si="44"/>
        <v>0.28571428566954837</v>
      </c>
      <c r="N18" s="1">
        <f t="shared" si="44"/>
        <v>0.28571428572184454</v>
      </c>
      <c r="S18" s="1"/>
      <c r="V18" s="1"/>
      <c r="W18" s="1"/>
    </row>
    <row r="19" spans="1:23" x14ac:dyDescent="0.25">
      <c r="A19" s="1">
        <v>0.2</v>
      </c>
      <c r="B19" s="1">
        <f>A25</f>
        <v>-7.9999999999999846E-3</v>
      </c>
      <c r="C19" s="1">
        <f t="shared" ref="C19:N19" si="45">B25</f>
        <v>2.9798400000000003E-2</v>
      </c>
      <c r="D19" s="1">
        <f t="shared" si="45"/>
        <v>3.6149703680000013E-2</v>
      </c>
      <c r="E19" s="3">
        <f t="shared" si="45"/>
        <v>3.5899857729536001E-2</v>
      </c>
      <c r="F19" s="1">
        <f t="shared" si="45"/>
        <v>3.572517697531169E-2</v>
      </c>
      <c r="G19" s="1">
        <f t="shared" si="45"/>
        <v>3.5711126683724746E-2</v>
      </c>
      <c r="H19" s="1">
        <f t="shared" si="45"/>
        <v>3.5713628610033042E-2</v>
      </c>
      <c r="I19" s="1">
        <f t="shared" si="45"/>
        <v>3.5714275845973545E-2</v>
      </c>
      <c r="J19" s="1">
        <f t="shared" si="45"/>
        <v>3.5714299333402769E-2</v>
      </c>
      <c r="K19" s="1">
        <f t="shared" si="45"/>
        <v>3.5714287583394844E-2</v>
      </c>
      <c r="L19" s="1">
        <f t="shared" si="45"/>
        <v>3.571428563138597E-2</v>
      </c>
      <c r="M19" s="1">
        <f t="shared" si="45"/>
        <v>3.5714285661915937E-2</v>
      </c>
      <c r="N19" s="1">
        <f t="shared" si="45"/>
        <v>3.5714285709858795E-2</v>
      </c>
      <c r="S19" s="1"/>
      <c r="V19" s="1"/>
      <c r="W19" s="1"/>
    </row>
    <row r="20" spans="1:23" x14ac:dyDescent="0.25">
      <c r="A20" s="1">
        <v>0.2</v>
      </c>
      <c r="B20" s="1">
        <f>A26</f>
        <v>9.2600000000000002E-2</v>
      </c>
      <c r="C20" s="1">
        <f t="shared" ref="C20:N20" si="46">B26</f>
        <v>0.10268952000000001</v>
      </c>
      <c r="D20" s="1">
        <f t="shared" si="46"/>
        <v>0.10696741110399999</v>
      </c>
      <c r="E20" s="3">
        <f t="shared" si="46"/>
        <v>0.10723334431886081</v>
      </c>
      <c r="F20" s="1">
        <f t="shared" si="46"/>
        <v>0.10715921456499349</v>
      </c>
      <c r="G20" s="1">
        <f t="shared" si="46"/>
        <v>0.1071429197652459</v>
      </c>
      <c r="H20" s="1">
        <f t="shared" si="46"/>
        <v>0.1071425036589172</v>
      </c>
      <c r="I20" s="1">
        <f t="shared" si="46"/>
        <v>0.10714281352863772</v>
      </c>
      <c r="J20" s="1">
        <f t="shared" si="46"/>
        <v>0.10714285990225932</v>
      </c>
      <c r="K20" s="1">
        <f t="shared" si="46"/>
        <v>0.10714285846236216</v>
      </c>
      <c r="L20" s="1">
        <f t="shared" si="46"/>
        <v>0.10714285723869521</v>
      </c>
      <c r="M20" s="1">
        <f t="shared" si="46"/>
        <v>0.10714285712433558</v>
      </c>
      <c r="N20" s="1">
        <f t="shared" si="46"/>
        <v>0.10714285713843048</v>
      </c>
      <c r="S20" s="1"/>
      <c r="V20" s="1"/>
      <c r="W20" s="1"/>
    </row>
    <row r="21" spans="1:23" x14ac:dyDescent="0.25">
      <c r="A21" s="1">
        <v>0.25</v>
      </c>
      <c r="B21" s="1">
        <f>A27</f>
        <v>0.15510000000000002</v>
      </c>
      <c r="C21" s="1">
        <f t="shared" ref="C21:N21" si="47">B27</f>
        <v>0.14146452000000001</v>
      </c>
      <c r="D21" s="1">
        <f t="shared" si="47"/>
        <v>0.14233354110399998</v>
      </c>
      <c r="E21" s="3">
        <f t="shared" si="47"/>
        <v>0.1428167295948608</v>
      </c>
      <c r="F21" s="1">
        <f t="shared" si="47"/>
        <v>0.1428633969637087</v>
      </c>
      <c r="G21" s="1">
        <f t="shared" si="47"/>
        <v>0.14285876900617306</v>
      </c>
      <c r="H21" s="1">
        <f t="shared" si="47"/>
        <v>0.14285719591046048</v>
      </c>
      <c r="I21" s="1">
        <f t="shared" si="47"/>
        <v>0.14285711250625285</v>
      </c>
      <c r="J21" s="1">
        <f t="shared" si="47"/>
        <v>0.14285713802882252</v>
      </c>
      <c r="K21" s="1">
        <f t="shared" si="47"/>
        <v>0.14285714296956778</v>
      </c>
      <c r="L21" s="1">
        <f t="shared" si="47"/>
        <v>0.14285714298108715</v>
      </c>
      <c r="M21" s="1">
        <f t="shared" si="47"/>
        <v>0.14285714286960738</v>
      </c>
      <c r="N21" s="1">
        <f t="shared" si="47"/>
        <v>0.14285714285583229</v>
      </c>
      <c r="S21" s="1"/>
      <c r="V21" s="1"/>
      <c r="W21" s="1"/>
    </row>
    <row r="22" spans="1:23" x14ac:dyDescent="0.25">
      <c r="A22" s="1">
        <v>0.4</v>
      </c>
      <c r="B22" s="1">
        <f>A28</f>
        <v>0.31406000000000001</v>
      </c>
      <c r="C22" s="1">
        <f t="shared" ref="C22:N22" si="48">B28</f>
        <v>0.287359912</v>
      </c>
      <c r="D22" s="1">
        <f t="shared" si="48"/>
        <v>0.28536236290239997</v>
      </c>
      <c r="E22" s="3">
        <f t="shared" si="48"/>
        <v>0.28564253442296444</v>
      </c>
      <c r="F22" s="1">
        <f t="shared" si="48"/>
        <v>0.28571414094184611</v>
      </c>
      <c r="G22" s="1">
        <f t="shared" si="48"/>
        <v>0.28571591408680569</v>
      </c>
      <c r="H22" s="1">
        <f t="shared" si="48"/>
        <v>0.28571448354579587</v>
      </c>
      <c r="I22" s="1">
        <f t="shared" si="48"/>
        <v>0.28571427209283545</v>
      </c>
      <c r="J22" s="1">
        <f t="shared" si="48"/>
        <v>0.28571427950605105</v>
      </c>
      <c r="K22" s="1">
        <f t="shared" si="48"/>
        <v>0.28571428526775644</v>
      </c>
      <c r="L22" s="1">
        <f t="shared" si="48"/>
        <v>0.2857142858010896</v>
      </c>
      <c r="M22" s="1">
        <f t="shared" si="48"/>
        <v>0.28571428573491853</v>
      </c>
      <c r="N22" s="1">
        <f t="shared" si="48"/>
        <v>0.28571428571480678</v>
      </c>
      <c r="S22" s="1"/>
      <c r="V22" s="1"/>
      <c r="W22" s="1"/>
    </row>
    <row r="23" spans="1:23" x14ac:dyDescent="0.25">
      <c r="A23" s="1" t="str">
        <f>IF(SQRT((A18-A24)^2+(A19-A25)^2+(A20-A26)^2+(A21-A27)^2+(A22-A28)^2)&lt;0.0003,"sim","não")</f>
        <v>não</v>
      </c>
      <c r="B23" s="1" t="str">
        <f t="shared" ref="B23" si="49">IF(SQRT((B18-B24)^2+(B19-B25)^2+(B20-B26)^2+(B21-B27)^2+(B22-B28)^2)&lt;0.0003,"sim","não")</f>
        <v>não</v>
      </c>
      <c r="C23" s="1" t="str">
        <f t="shared" ref="C23" si="50">IF(SQRT((C18-C24)^2+(C19-C25)^2+(C20-C26)^2+(C21-C27)^2+(C22-C28)^2)&lt;0.0003,"sim","não")</f>
        <v>não</v>
      </c>
      <c r="D23" s="1" t="str">
        <f t="shared" ref="D23" si="51">IF(SQRT((D18-D24)^2+(D19-D25)^2+(D20-D26)^2+(D21-D27)^2+(D22-D28)^2)&lt;0.0003,"sim","não")</f>
        <v>não</v>
      </c>
      <c r="E23" s="3" t="str">
        <f t="shared" ref="E23" si="52">IF(SQRT((E18-E24)^2+(E19-E25)^2+(E20-E26)^2+(E21-E27)^2+(E22-E28)^2)&lt;0.0003,"sim","não")</f>
        <v>sim</v>
      </c>
      <c r="F23" s="1" t="str">
        <f t="shared" ref="F23" si="53">IF(SQRT((F18-F24)^2+(F19-F25)^2+(F20-F26)^2+(F21-F27)^2+(F22-F28)^2)&lt;0.0003,"sim","não")</f>
        <v>sim</v>
      </c>
      <c r="G23" s="1" t="str">
        <f t="shared" ref="G23" si="54">IF(SQRT((G18-G24)^2+(G19-G25)^2+(G20-G26)^2+(G21-G27)^2+(G22-G28)^2)&lt;0.0003,"sim","não")</f>
        <v>sim</v>
      </c>
      <c r="H23" s="1" t="str">
        <f t="shared" ref="H23" si="55">IF(SQRT((H18-H24)^2+(H19-H25)^2+(H20-H26)^2+(H21-H27)^2+(H22-H28)^2)&lt;0.0003,"sim","não")</f>
        <v>sim</v>
      </c>
      <c r="I23" s="1" t="str">
        <f t="shared" ref="I23" si="56">IF(SQRT((I18-I24)^2+(I19-I25)^2+(I20-I26)^2+(I21-I27)^2+(I22-I28)^2)&lt;0.0003,"sim","não")</f>
        <v>sim</v>
      </c>
      <c r="J23" s="1" t="str">
        <f t="shared" ref="J23" si="57">IF(SQRT((J18-J24)^2+(J19-J25)^2+(J20-J26)^2+(J21-J27)^2+(J22-J28)^2)&lt;0.0003,"sim","não")</f>
        <v>sim</v>
      </c>
      <c r="K23" s="1" t="str">
        <f t="shared" ref="K23" si="58">IF(SQRT((K18-K24)^2+(K19-K25)^2+(K20-K26)^2+(K21-K27)^2+(K22-K28)^2)&lt;0.0003,"sim","não")</f>
        <v>sim</v>
      </c>
      <c r="L23" s="1" t="str">
        <f t="shared" ref="L23" si="59">IF(SQRT((L18-L24)^2+(L19-L25)^2+(L20-L26)^2+(L21-L27)^2+(L22-L28)^2)&lt;0.0003,"sim","não")</f>
        <v>sim</v>
      </c>
      <c r="M23" s="1" t="str">
        <f t="shared" ref="M23" si="60">IF(SQRT((M18-M24)^2+(M19-M25)^2+(M20-M26)^2+(M21-M27)^2+(M22-M28)^2)&lt;0.0003,"sim","não")</f>
        <v>sim</v>
      </c>
      <c r="N23" s="1" t="str">
        <f t="shared" ref="N23" si="61">IF(SQRT((N18-N24)^2+(N19-N25)^2+(N20-N26)^2+(N21-N27)^2+(N22-N28)^2)&lt;0.0003,"sim","não")</f>
        <v>sim</v>
      </c>
      <c r="S23" s="1"/>
      <c r="V23" s="1"/>
      <c r="W23" s="1"/>
    </row>
    <row r="24" spans="1:23" x14ac:dyDescent="0.25">
      <c r="A24" s="1">
        <f>(2-A19-A20-A21-A22)/5</f>
        <v>0.19</v>
      </c>
      <c r="B24" s="1">
        <f>(2-B19-B20-B21-B22)/5</f>
        <v>0.28924800000000001</v>
      </c>
      <c r="C24" s="1">
        <f t="shared" ref="C24:N24" si="62">(2-C19-C20-C21-C22)/5</f>
        <v>0.28773752960000004</v>
      </c>
      <c r="D24" s="1">
        <f t="shared" si="62"/>
        <v>0.28583739624192001</v>
      </c>
      <c r="E24" s="3">
        <f t="shared" si="62"/>
        <v>0.28568150678675558</v>
      </c>
      <c r="F24" s="1">
        <f t="shared" si="62"/>
        <v>0.28570761411082801</v>
      </c>
      <c r="G24" s="1">
        <f t="shared" si="62"/>
        <v>0.28571425409161011</v>
      </c>
      <c r="H24" s="1">
        <f t="shared" si="62"/>
        <v>0.28571443765495869</v>
      </c>
      <c r="I24" s="1">
        <f t="shared" si="62"/>
        <v>0.28571430520526009</v>
      </c>
      <c r="J24" s="1">
        <f t="shared" si="62"/>
        <v>0.28571428464589288</v>
      </c>
      <c r="K24" s="1">
        <f t="shared" si="62"/>
        <v>0.28571428514338376</v>
      </c>
      <c r="L24" s="1">
        <f t="shared" si="62"/>
        <v>0.28571428566954837</v>
      </c>
      <c r="M24" s="1">
        <f t="shared" si="62"/>
        <v>0.28571428572184454</v>
      </c>
      <c r="N24" s="1">
        <f t="shared" si="62"/>
        <v>0.28571428571621432</v>
      </c>
      <c r="S24" s="1"/>
      <c r="V24" s="1"/>
      <c r="W24" s="1"/>
    </row>
    <row r="25" spans="1:23" x14ac:dyDescent="0.25">
      <c r="A25" s="1">
        <f>(2-2*A24-2*A20-2*A21-2*A22)/10</f>
        <v>-7.9999999999999846E-3</v>
      </c>
      <c r="B25" s="1">
        <f>(2-2*B24-2*B20-2*B21-2*B22)/10</f>
        <v>2.9798400000000003E-2</v>
      </c>
      <c r="C25" s="1">
        <f t="shared" ref="C25:N25" si="63">(2-2*C24-2*C20-2*C21-2*C22)/10</f>
        <v>3.6149703680000013E-2</v>
      </c>
      <c r="D25" s="1">
        <f t="shared" si="63"/>
        <v>3.5899857729536001E-2</v>
      </c>
      <c r="E25" s="3">
        <f t="shared" si="63"/>
        <v>3.572517697531169E-2</v>
      </c>
      <c r="F25" s="1">
        <f t="shared" si="63"/>
        <v>3.5711126683724746E-2</v>
      </c>
      <c r="G25" s="1">
        <f t="shared" si="63"/>
        <v>3.5713628610033042E-2</v>
      </c>
      <c r="H25" s="1">
        <f t="shared" si="63"/>
        <v>3.5714275845973545E-2</v>
      </c>
      <c r="I25" s="1">
        <f t="shared" si="63"/>
        <v>3.5714299333402769E-2</v>
      </c>
      <c r="J25" s="1">
        <f t="shared" si="63"/>
        <v>3.5714287583394844E-2</v>
      </c>
      <c r="K25" s="1">
        <f t="shared" si="63"/>
        <v>3.571428563138597E-2</v>
      </c>
      <c r="L25" s="1">
        <f t="shared" si="63"/>
        <v>3.5714285661915937E-2</v>
      </c>
      <c r="M25" s="1">
        <f t="shared" si="63"/>
        <v>3.5714285709858795E-2</v>
      </c>
      <c r="N25" s="1">
        <f t="shared" si="63"/>
        <v>3.5714285714943228E-2</v>
      </c>
      <c r="S25" s="1"/>
      <c r="V25" s="1"/>
      <c r="W25" s="1"/>
    </row>
    <row r="26" spans="1:23" x14ac:dyDescent="0.25">
      <c r="A26" s="1">
        <f>(2-A24-2*A25-2*A21-A22)/10</f>
        <v>9.2600000000000002E-2</v>
      </c>
      <c r="B26" s="1">
        <f>(2-B24-2*B25-2*B21-B22)/10</f>
        <v>0.10268952000000001</v>
      </c>
      <c r="C26" s="1">
        <f t="shared" ref="C26:N26" si="64">(2-C24-2*C25-2*C21-C22)/10</f>
        <v>0.10696741110399999</v>
      </c>
      <c r="D26" s="1">
        <f t="shared" si="64"/>
        <v>0.10723334431886081</v>
      </c>
      <c r="E26" s="3">
        <f t="shared" si="64"/>
        <v>0.10715921456499349</v>
      </c>
      <c r="F26" s="1">
        <f t="shared" si="64"/>
        <v>0.1071429197652459</v>
      </c>
      <c r="G26" s="1">
        <f t="shared" si="64"/>
        <v>0.1071425036589172</v>
      </c>
      <c r="H26" s="1">
        <f t="shared" si="64"/>
        <v>0.10714281352863772</v>
      </c>
      <c r="I26" s="1">
        <f t="shared" si="64"/>
        <v>0.10714285990225932</v>
      </c>
      <c r="J26" s="1">
        <f t="shared" si="64"/>
        <v>0.10714285846236216</v>
      </c>
      <c r="K26" s="1">
        <f t="shared" si="64"/>
        <v>0.10714285723869521</v>
      </c>
      <c r="L26" s="1">
        <f t="shared" si="64"/>
        <v>0.10714285712433558</v>
      </c>
      <c r="M26" s="1">
        <f t="shared" si="64"/>
        <v>0.10714285713843048</v>
      </c>
      <c r="N26" s="1">
        <f t="shared" si="64"/>
        <v>0.10714285714274278</v>
      </c>
      <c r="S26" s="1"/>
      <c r="V26" s="1"/>
      <c r="W26" s="1"/>
    </row>
    <row r="27" spans="1:23" x14ac:dyDescent="0.25">
      <c r="A27" s="1">
        <f>(2-A24-2*A25-2*A26-A22)/8</f>
        <v>0.15510000000000002</v>
      </c>
      <c r="B27" s="1">
        <f>(2-B24-2*B25-2*B26-B22)/8</f>
        <v>0.14146452000000001</v>
      </c>
      <c r="C27" s="1">
        <f t="shared" ref="C27:N27" si="65">(2-C24-2*C25-2*C26-C22)/8</f>
        <v>0.14233354110399998</v>
      </c>
      <c r="D27" s="1">
        <f t="shared" si="65"/>
        <v>0.1428167295948608</v>
      </c>
      <c r="E27" s="3">
        <f t="shared" si="65"/>
        <v>0.1428633969637087</v>
      </c>
      <c r="F27" s="1">
        <f t="shared" si="65"/>
        <v>0.14285876900617306</v>
      </c>
      <c r="G27" s="1">
        <f t="shared" si="65"/>
        <v>0.14285719591046048</v>
      </c>
      <c r="H27" s="1">
        <f t="shared" si="65"/>
        <v>0.14285711250625285</v>
      </c>
      <c r="I27" s="1">
        <f t="shared" si="65"/>
        <v>0.14285713802882252</v>
      </c>
      <c r="J27" s="1">
        <f t="shared" si="65"/>
        <v>0.14285714296956778</v>
      </c>
      <c r="K27" s="1">
        <f t="shared" si="65"/>
        <v>0.14285714298108715</v>
      </c>
      <c r="L27" s="1">
        <f t="shared" si="65"/>
        <v>0.14285714286960738</v>
      </c>
      <c r="M27" s="1">
        <f t="shared" si="65"/>
        <v>0.14285714285583229</v>
      </c>
      <c r="N27" s="1">
        <f t="shared" si="65"/>
        <v>0.14285714285670087</v>
      </c>
      <c r="S27" s="1"/>
      <c r="V27" s="1"/>
      <c r="W27" s="1"/>
    </row>
    <row r="28" spans="1:23" x14ac:dyDescent="0.25">
      <c r="A28" s="1">
        <f>(2-A24-A25-A26-A27)/5</f>
        <v>0.31406000000000001</v>
      </c>
      <c r="B28" s="1">
        <f>(2-B24-B25-B26-B27)/5</f>
        <v>0.287359912</v>
      </c>
      <c r="C28" s="1">
        <f t="shared" ref="C28:N28" si="66">(2-C24-C25-C26-C27)/5</f>
        <v>0.28536236290239997</v>
      </c>
      <c r="D28" s="1">
        <f t="shared" si="66"/>
        <v>0.28564253442296444</v>
      </c>
      <c r="E28" s="3">
        <f t="shared" si="66"/>
        <v>0.28571414094184611</v>
      </c>
      <c r="F28" s="1">
        <f t="shared" si="66"/>
        <v>0.28571591408680569</v>
      </c>
      <c r="G28" s="1">
        <f t="shared" si="66"/>
        <v>0.28571448354579587</v>
      </c>
      <c r="H28" s="1">
        <f t="shared" si="66"/>
        <v>0.28571427209283545</v>
      </c>
      <c r="I28" s="1">
        <f t="shared" si="66"/>
        <v>0.28571427950605105</v>
      </c>
      <c r="J28" s="1">
        <f t="shared" si="66"/>
        <v>0.28571428526775644</v>
      </c>
      <c r="K28" s="1">
        <f t="shared" si="66"/>
        <v>0.2857142858010896</v>
      </c>
      <c r="L28" s="1">
        <f t="shared" si="66"/>
        <v>0.28571428573491853</v>
      </c>
      <c r="M28" s="1">
        <f t="shared" si="66"/>
        <v>0.28571428571480678</v>
      </c>
      <c r="N28" s="1">
        <f t="shared" si="66"/>
        <v>0.28571428571387975</v>
      </c>
      <c r="S28" s="1"/>
    </row>
    <row r="29" spans="1:23" x14ac:dyDescent="0.25">
      <c r="A29" s="1">
        <v>1</v>
      </c>
      <c r="B29" s="1">
        <v>2</v>
      </c>
      <c r="C29" s="1">
        <v>3</v>
      </c>
      <c r="D29" s="1">
        <v>4</v>
      </c>
      <c r="E29" s="3">
        <v>5</v>
      </c>
      <c r="F29" s="1">
        <v>6</v>
      </c>
      <c r="G29" s="1">
        <v>7</v>
      </c>
      <c r="H29" s="1">
        <v>8</v>
      </c>
      <c r="I29" s="1">
        <v>9</v>
      </c>
      <c r="J29" s="1">
        <v>10</v>
      </c>
      <c r="K29" s="1">
        <v>11</v>
      </c>
      <c r="L29" s="1">
        <v>12</v>
      </c>
      <c r="M29" s="1">
        <v>13</v>
      </c>
      <c r="N29" s="1">
        <v>14</v>
      </c>
      <c r="S29" s="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I5" sqref="I5"/>
    </sheetView>
  </sheetViews>
  <sheetFormatPr defaultRowHeight="15" x14ac:dyDescent="0.25"/>
  <cols>
    <col min="1" max="26" width="9.140625" style="1"/>
  </cols>
  <sheetData>
    <row r="1" spans="1:21" x14ac:dyDescent="0.25">
      <c r="A1" s="1">
        <v>4</v>
      </c>
      <c r="B1" s="1">
        <v>2</v>
      </c>
      <c r="C1" s="1">
        <v>1</v>
      </c>
      <c r="D1" s="1">
        <v>1</v>
      </c>
      <c r="F1" s="1" t="s">
        <v>24</v>
      </c>
      <c r="G1" s="1">
        <f>MDETERM(A1)</f>
        <v>4</v>
      </c>
      <c r="I1" s="1" t="s">
        <v>26</v>
      </c>
    </row>
    <row r="2" spans="1:21" x14ac:dyDescent="0.25">
      <c r="A2" s="1">
        <v>2</v>
      </c>
      <c r="B2" s="1">
        <v>3</v>
      </c>
      <c r="C2" s="1">
        <v>1</v>
      </c>
      <c r="D2" s="1">
        <v>2</v>
      </c>
      <c r="F2" s="1" t="s">
        <v>25</v>
      </c>
      <c r="G2" s="1">
        <f>MDETERM(A1:B2)</f>
        <v>8</v>
      </c>
    </row>
    <row r="3" spans="1:21" x14ac:dyDescent="0.25">
      <c r="A3" s="1">
        <v>1</v>
      </c>
      <c r="B3" s="1">
        <v>2.5</v>
      </c>
      <c r="C3" s="1">
        <v>3</v>
      </c>
      <c r="D3" s="1">
        <v>4</v>
      </c>
    </row>
    <row r="4" spans="1:21" x14ac:dyDescent="0.25">
      <c r="F4" s="1" t="s">
        <v>29</v>
      </c>
      <c r="G4" s="1">
        <f>B1/A1+C1/A1</f>
        <v>0.75</v>
      </c>
      <c r="I4" s="1" t="s">
        <v>30</v>
      </c>
    </row>
    <row r="5" spans="1:21" x14ac:dyDescent="0.25">
      <c r="F5" s="1" t="s">
        <v>27</v>
      </c>
      <c r="G5" s="1">
        <f>A2*G4/B2+C2/3</f>
        <v>0.83333333333333326</v>
      </c>
    </row>
    <row r="6" spans="1:21" x14ac:dyDescent="0.25">
      <c r="F6" s="1" t="s">
        <v>28</v>
      </c>
      <c r="G6" s="1">
        <f>A3*G5/3+B3*G5/3</f>
        <v>0.9722222222222221</v>
      </c>
    </row>
    <row r="8" spans="1:21" x14ac:dyDescent="0.25">
      <c r="A8" s="1">
        <f>1/4</f>
        <v>0.25</v>
      </c>
      <c r="B8" s="1">
        <f>A12</f>
        <v>-0.41666666666666663</v>
      </c>
      <c r="C8" s="1">
        <f t="shared" ref="C8:U8" si="0">B12</f>
        <v>-0.26388888888888884</v>
      </c>
      <c r="D8" s="1">
        <f t="shared" si="0"/>
        <v>-0.24845679012345684</v>
      </c>
      <c r="E8" s="1">
        <f t="shared" si="0"/>
        <v>-0.24837105624142655</v>
      </c>
      <c r="F8" s="1">
        <f t="shared" si="0"/>
        <v>-0.2491807651272672</v>
      </c>
      <c r="G8" s="1">
        <f t="shared" si="0"/>
        <v>-0.24963536639062475</v>
      </c>
      <c r="H8" s="8">
        <f t="shared" si="0"/>
        <v>-0.24984293882105452</v>
      </c>
      <c r="I8" s="1">
        <f t="shared" si="0"/>
        <v>-0.24993300121221781</v>
      </c>
      <c r="J8" s="1">
        <f t="shared" si="0"/>
        <v>-0.24997150407228458</v>
      </c>
      <c r="K8" s="9">
        <f t="shared" si="0"/>
        <v>-0.2499878910839238</v>
      </c>
      <c r="L8" s="1">
        <f t="shared" si="0"/>
        <v>-0.2499948559314974</v>
      </c>
      <c r="M8" s="1">
        <f t="shared" si="0"/>
        <v>-0.24999781490172496</v>
      </c>
      <c r="N8" s="1">
        <f t="shared" si="0"/>
        <v>-0.43749907183809739</v>
      </c>
      <c r="O8" s="1">
        <f t="shared" si="0"/>
        <v>-0.13020798435422726</v>
      </c>
      <c r="P8" s="1">
        <f t="shared" si="0"/>
        <v>-0.10257507947488642</v>
      </c>
      <c r="Q8" s="1">
        <f t="shared" si="0"/>
        <v>-0.16602761204437483</v>
      </c>
      <c r="R8" s="1">
        <f t="shared" si="0"/>
        <v>-0.51707675075876203</v>
      </c>
      <c r="S8" s="1">
        <f t="shared" si="0"/>
        <v>-0.57018212616236819</v>
      </c>
      <c r="T8" s="1">
        <f t="shared" si="0"/>
        <v>-0.58165753188589464</v>
      </c>
      <c r="U8" s="1">
        <f t="shared" si="0"/>
        <v>-0.58540121992441807</v>
      </c>
    </row>
    <row r="9" spans="1:21" x14ac:dyDescent="0.25">
      <c r="A9" s="1">
        <v>0.66666666666666663</v>
      </c>
      <c r="B9" s="1">
        <f>A13</f>
        <v>0.49999999999999994</v>
      </c>
      <c r="C9" s="1">
        <f t="shared" ref="C9:U9" si="1">B13</f>
        <v>0.4907407407407407</v>
      </c>
      <c r="D9" s="1">
        <f t="shared" si="1"/>
        <v>0.4948559670781893</v>
      </c>
      <c r="E9" s="1">
        <f t="shared" si="1"/>
        <v>0.4976566072245085</v>
      </c>
      <c r="F9" s="1">
        <f t="shared" si="1"/>
        <v>0.49898389473149424</v>
      </c>
      <c r="G9" s="1">
        <f t="shared" si="1"/>
        <v>0.49956568556057968</v>
      </c>
      <c r="H9" s="8">
        <f t="shared" si="1"/>
        <v>0.49981516449301683</v>
      </c>
      <c r="I9" s="1">
        <f t="shared" si="1"/>
        <v>0.49992144218719936</v>
      </c>
      <c r="J9" s="1">
        <f t="shared" si="1"/>
        <v>0.49996662540994313</v>
      </c>
      <c r="K9" s="9">
        <f t="shared" si="1"/>
        <v>0.49998582288401283</v>
      </c>
      <c r="L9" s="1">
        <f t="shared" si="1"/>
        <v>0.49999397796834355</v>
      </c>
      <c r="M9" s="1">
        <f t="shared" si="1"/>
        <v>0.49999744204441243</v>
      </c>
      <c r="N9" s="1">
        <f t="shared" si="1"/>
        <v>0.18055446902643224</v>
      </c>
      <c r="O9" s="1">
        <f t="shared" si="1"/>
        <v>0.17245321200369221</v>
      </c>
      <c r="P9" s="1">
        <f t="shared" si="1"/>
        <v>0.18547431057475938</v>
      </c>
      <c r="Q9" s="1">
        <f t="shared" si="1"/>
        <v>0.67963113235358985</v>
      </c>
      <c r="R9" s="1">
        <f t="shared" si="1"/>
        <v>0.77503625439655188</v>
      </c>
      <c r="S9" s="1">
        <f t="shared" si="1"/>
        <v>0.80323608548945569</v>
      </c>
      <c r="T9" s="1">
        <f t="shared" si="1"/>
        <v>0.81438570240237418</v>
      </c>
      <c r="U9" s="1">
        <f t="shared" si="1"/>
        <v>0.81932298831863737</v>
      </c>
    </row>
    <row r="10" spans="1:21" x14ac:dyDescent="0.25">
      <c r="A10" s="1">
        <v>1.3333333333333333</v>
      </c>
      <c r="B10" s="1">
        <f>A14</f>
        <v>1.0555555555555556</v>
      </c>
      <c r="C10" s="1">
        <f t="shared" ref="C10:U10" si="2">B14</f>
        <v>1.012345679012346</v>
      </c>
      <c r="D10" s="1">
        <f t="shared" si="2"/>
        <v>1.0037722908093276</v>
      </c>
      <c r="E10" s="1">
        <f t="shared" si="2"/>
        <v>1.0014098460600518</v>
      </c>
      <c r="F10" s="1">
        <f t="shared" si="2"/>
        <v>1.0005736760995105</v>
      </c>
      <c r="G10" s="1">
        <f t="shared" si="2"/>
        <v>1.0002403841630587</v>
      </c>
      <c r="H10" s="8">
        <f t="shared" si="2"/>
        <v>1.0001016758628376</v>
      </c>
      <c r="I10" s="1">
        <f t="shared" si="2"/>
        <v>1.0000431319147396</v>
      </c>
      <c r="J10" s="1">
        <f t="shared" si="2"/>
        <v>1.0000183135158089</v>
      </c>
      <c r="K10" s="9">
        <f t="shared" si="2"/>
        <v>1.0000077779579639</v>
      </c>
      <c r="L10" s="1">
        <f t="shared" si="2"/>
        <v>1.0000033036702127</v>
      </c>
      <c r="M10" s="1">
        <f t="shared" si="2"/>
        <v>1.0000014032635647</v>
      </c>
      <c r="N10" s="1">
        <f t="shared" si="2"/>
        <v>0.4097229993640446</v>
      </c>
      <c r="O10" s="1">
        <f t="shared" si="2"/>
        <v>0.31539389389216127</v>
      </c>
      <c r="P10" s="1">
        <f t="shared" si="2"/>
        <v>0.29316182702798049</v>
      </c>
      <c r="Q10" s="1">
        <f t="shared" si="2"/>
        <v>0.70904473832786852</v>
      </c>
      <c r="R10" s="1">
        <f t="shared" si="2"/>
        <v>0.73065599585636887</v>
      </c>
      <c r="S10" s="1">
        <f t="shared" si="2"/>
        <v>0.72015795656466708</v>
      </c>
      <c r="T10" s="1">
        <f t="shared" si="2"/>
        <v>0.71283347489292392</v>
      </c>
      <c r="U10" s="1">
        <f t="shared" si="2"/>
        <v>0.70914408498950199</v>
      </c>
    </row>
    <row r="11" spans="1:21" x14ac:dyDescent="0.25">
      <c r="A11" s="1" t="str">
        <f>IF(SQRT((A8-A12)^2+(A9-A13)^2+(A10-A14)^2)&lt;0.0003,"sim","não")</f>
        <v>não</v>
      </c>
      <c r="B11" s="1" t="str">
        <f t="shared" ref="B11:T11" si="3">IF(SQRT((B8-B12)^2+(B9-B13)^2+(B10-B14)^2)&lt;0.0003,"sim","não")</f>
        <v>não</v>
      </c>
      <c r="C11" s="1" t="str">
        <f t="shared" si="3"/>
        <v>não</v>
      </c>
      <c r="D11" s="1" t="str">
        <f t="shared" si="3"/>
        <v>não</v>
      </c>
      <c r="E11" s="1" t="str">
        <f t="shared" si="3"/>
        <v>não</v>
      </c>
      <c r="F11" s="1" t="str">
        <f t="shared" si="3"/>
        <v>não</v>
      </c>
      <c r="G11" s="1" t="str">
        <f t="shared" si="3"/>
        <v>não</v>
      </c>
      <c r="H11" s="8" t="str">
        <f t="shared" si="3"/>
        <v>sim</v>
      </c>
      <c r="I11" s="1" t="str">
        <f t="shared" si="3"/>
        <v>sim</v>
      </c>
      <c r="J11" s="1" t="str">
        <f t="shared" si="3"/>
        <v>sim</v>
      </c>
      <c r="K11" s="9" t="str">
        <f t="shared" si="3"/>
        <v>sim</v>
      </c>
      <c r="L11" s="1" t="str">
        <f t="shared" si="3"/>
        <v>sim</v>
      </c>
      <c r="M11" s="1" t="str">
        <f t="shared" si="3"/>
        <v>não</v>
      </c>
      <c r="N11" s="1" t="str">
        <f t="shared" si="3"/>
        <v>não</v>
      </c>
      <c r="O11" s="1" t="str">
        <f t="shared" si="3"/>
        <v>não</v>
      </c>
      <c r="P11" s="1" t="str">
        <f t="shared" si="3"/>
        <v>não</v>
      </c>
      <c r="Q11" s="1" t="str">
        <f t="shared" si="3"/>
        <v>não</v>
      </c>
      <c r="R11" s="1" t="str">
        <f t="shared" si="3"/>
        <v>não</v>
      </c>
      <c r="S11" s="1" t="str">
        <f t="shared" si="3"/>
        <v>não</v>
      </c>
      <c r="T11" s="1" t="str">
        <f t="shared" si="3"/>
        <v>não</v>
      </c>
    </row>
    <row r="12" spans="1:21" x14ac:dyDescent="0.25">
      <c r="A12" s="1">
        <f>(1-2*A9-A10)/4</f>
        <v>-0.41666666666666663</v>
      </c>
      <c r="B12" s="1">
        <f t="shared" ref="B12:E12" si="4">(1-2*B9-B10)/4</f>
        <v>-0.26388888888888884</v>
      </c>
      <c r="C12" s="1">
        <f t="shared" si="4"/>
        <v>-0.24845679012345684</v>
      </c>
      <c r="D12" s="1">
        <f t="shared" si="4"/>
        <v>-0.24837105624142655</v>
      </c>
      <c r="E12" s="1">
        <f t="shared" si="4"/>
        <v>-0.2491807651272672</v>
      </c>
      <c r="F12" s="1">
        <f t="shared" ref="F12:L12" si="5">(1-2*F9-F10)/4</f>
        <v>-0.24963536639062475</v>
      </c>
      <c r="G12" s="1">
        <f t="shared" si="5"/>
        <v>-0.24984293882105452</v>
      </c>
      <c r="H12" s="8">
        <f t="shared" si="5"/>
        <v>-0.24993300121221781</v>
      </c>
      <c r="I12" s="1">
        <f t="shared" si="5"/>
        <v>-0.24997150407228458</v>
      </c>
      <c r="J12" s="1">
        <f t="shared" si="5"/>
        <v>-0.2499878910839238</v>
      </c>
      <c r="K12" s="1">
        <f t="shared" si="5"/>
        <v>-0.2499948559314974</v>
      </c>
      <c r="L12" s="1">
        <f t="shared" si="5"/>
        <v>-0.24999781490172496</v>
      </c>
      <c r="M12" s="1">
        <f t="shared" ref="M12:O12" si="6">(0.25-2*M9-M10)/4</f>
        <v>-0.43749907183809739</v>
      </c>
      <c r="N12" s="1">
        <f t="shared" si="6"/>
        <v>-0.13020798435422726</v>
      </c>
      <c r="O12" s="1">
        <f t="shared" si="6"/>
        <v>-0.10257507947488642</v>
      </c>
      <c r="P12" s="1">
        <f t="shared" ref="P12:U12" si="7">(S1-2*P9-P10)/4</f>
        <v>-0.16602761204437483</v>
      </c>
      <c r="Q12" s="1">
        <f t="shared" si="7"/>
        <v>-0.51707675075876203</v>
      </c>
      <c r="R12" s="1">
        <f t="shared" si="7"/>
        <v>-0.57018212616236819</v>
      </c>
      <c r="S12" s="1">
        <f t="shared" si="7"/>
        <v>-0.58165753188589464</v>
      </c>
      <c r="T12" s="1">
        <f t="shared" si="7"/>
        <v>-0.58540121992441807</v>
      </c>
      <c r="U12" s="1">
        <f t="shared" si="7"/>
        <v>-0.58694751540669421</v>
      </c>
    </row>
    <row r="13" spans="1:21" x14ac:dyDescent="0.25">
      <c r="A13" s="1">
        <f>(2-2*A12-A10)/3</f>
        <v>0.49999999999999994</v>
      </c>
      <c r="B13" s="1">
        <f t="shared" ref="B13:E13" si="8">(2-2*B12-B10)/3</f>
        <v>0.4907407407407407</v>
      </c>
      <c r="C13" s="1">
        <f t="shared" si="8"/>
        <v>0.4948559670781893</v>
      </c>
      <c r="D13" s="1">
        <f t="shared" si="8"/>
        <v>0.4976566072245085</v>
      </c>
      <c r="E13" s="1">
        <f t="shared" si="8"/>
        <v>0.49898389473149424</v>
      </c>
      <c r="F13" s="1">
        <f t="shared" ref="F13" si="9">(2-2*F12-F10)/3</f>
        <v>0.49956568556057968</v>
      </c>
      <c r="G13" s="1">
        <f t="shared" ref="G13" si="10">(2-2*G12-G10)/3</f>
        <v>0.49981516449301683</v>
      </c>
      <c r="H13" s="8">
        <f t="shared" ref="H13:I13" si="11">(2-2*H12-H10)/3</f>
        <v>0.49992144218719936</v>
      </c>
      <c r="I13" s="1">
        <f t="shared" si="11"/>
        <v>0.49996662540994313</v>
      </c>
      <c r="J13" s="1">
        <f t="shared" ref="J13" si="12">(2-2*J12-J10)/3</f>
        <v>0.49998582288401283</v>
      </c>
      <c r="K13" s="1">
        <f t="shared" ref="K13" si="13">(2-2*K12-K10)/3</f>
        <v>0.49999397796834355</v>
      </c>
      <c r="L13" s="1">
        <f t="shared" ref="L13" si="14">(2-2*L12-L10)/3</f>
        <v>0.49999744204441243</v>
      </c>
      <c r="M13" s="1">
        <f t="shared" ref="M13:O13" si="15">(2/3-2*M12-M10)/3</f>
        <v>0.18055446902643224</v>
      </c>
      <c r="N13" s="1">
        <f t="shared" si="15"/>
        <v>0.17245321200369221</v>
      </c>
      <c r="O13" s="1">
        <f t="shared" si="15"/>
        <v>0.18547431057475938</v>
      </c>
      <c r="P13" s="1">
        <f t="shared" ref="P13:U13" si="16">(2-2*P12-P10)/3</f>
        <v>0.67963113235358985</v>
      </c>
      <c r="Q13" s="1">
        <f t="shared" si="16"/>
        <v>0.77503625439655188</v>
      </c>
      <c r="R13" s="1">
        <f t="shared" si="16"/>
        <v>0.80323608548945569</v>
      </c>
      <c r="S13" s="1">
        <f t="shared" si="16"/>
        <v>0.81438570240237418</v>
      </c>
      <c r="T13" s="1">
        <f t="shared" si="16"/>
        <v>0.81932298831863737</v>
      </c>
      <c r="U13" s="1">
        <f t="shared" si="16"/>
        <v>0.82158364860796207</v>
      </c>
    </row>
    <row r="14" spans="1:21" x14ac:dyDescent="0.25">
      <c r="A14" s="1">
        <f>(4-A12-2.5*A13)/3</f>
        <v>1.0555555555555556</v>
      </c>
      <c r="B14" s="1">
        <f t="shared" ref="B14:E14" si="17">(4-B12-2.5*B13)/3</f>
        <v>1.012345679012346</v>
      </c>
      <c r="C14" s="1">
        <f t="shared" si="17"/>
        <v>1.0037722908093276</v>
      </c>
      <c r="D14" s="1">
        <f t="shared" si="17"/>
        <v>1.0014098460600518</v>
      </c>
      <c r="E14" s="1">
        <f t="shared" si="17"/>
        <v>1.0005736760995105</v>
      </c>
      <c r="F14" s="1">
        <f t="shared" ref="F14" si="18">(4-F12-2.5*F13)/3</f>
        <v>1.0002403841630587</v>
      </c>
      <c r="G14" s="1">
        <f t="shared" ref="G14" si="19">(4-G12-2.5*G13)/3</f>
        <v>1.0001016758628376</v>
      </c>
      <c r="H14" s="8">
        <f t="shared" ref="H14:I14" si="20">(4-H12-2.5*H13)/3</f>
        <v>1.0000431319147396</v>
      </c>
      <c r="I14" s="1">
        <f t="shared" si="20"/>
        <v>1.0000183135158089</v>
      </c>
      <c r="J14" s="1">
        <f t="shared" ref="J14" si="21">(4-J12-2.5*J13)/3</f>
        <v>1.0000077779579639</v>
      </c>
      <c r="K14" s="1">
        <f t="shared" ref="K14" si="22">(4-K12-2.5*K13)/3</f>
        <v>1.0000033036702127</v>
      </c>
      <c r="L14" s="1">
        <f t="shared" ref="L14" si="23">(4-L12-2.5*L13)/3</f>
        <v>1.0000014032635647</v>
      </c>
      <c r="M14" s="1">
        <f t="shared" ref="M14:O14" si="24">(4/3-M12-3*M13)/3</f>
        <v>0.4097229993640446</v>
      </c>
      <c r="N14" s="1">
        <f t="shared" si="24"/>
        <v>0.31539389389216127</v>
      </c>
      <c r="O14" s="1">
        <f t="shared" si="24"/>
        <v>0.29316182702798049</v>
      </c>
      <c r="P14" s="1">
        <f t="shared" ref="P14:U14" si="25">(4-P12-3*P13)/3</f>
        <v>0.70904473832786852</v>
      </c>
      <c r="Q14" s="1">
        <f t="shared" si="25"/>
        <v>0.73065599585636887</v>
      </c>
      <c r="R14" s="1">
        <f t="shared" si="25"/>
        <v>0.72015795656466708</v>
      </c>
      <c r="S14" s="1">
        <f t="shared" si="25"/>
        <v>0.71283347489292392</v>
      </c>
      <c r="T14" s="1">
        <f t="shared" si="25"/>
        <v>0.70914408498950199</v>
      </c>
      <c r="U14" s="1">
        <f t="shared" si="25"/>
        <v>0.7073988565276027</v>
      </c>
    </row>
    <row r="18" spans="1:10" x14ac:dyDescent="0.25">
      <c r="A18" s="1" t="s">
        <v>0</v>
      </c>
      <c r="B18" s="1">
        <v>1</v>
      </c>
      <c r="C18" s="1">
        <v>0</v>
      </c>
      <c r="D18" s="1">
        <v>0</v>
      </c>
      <c r="E18" s="1">
        <v>1</v>
      </c>
      <c r="G18" s="1" t="s">
        <v>1</v>
      </c>
      <c r="H18" s="1">
        <v>4</v>
      </c>
      <c r="I18" s="1">
        <v>2</v>
      </c>
      <c r="J18" s="1">
        <v>1</v>
      </c>
    </row>
    <row r="19" spans="1:10" x14ac:dyDescent="0.25">
      <c r="B19" s="1">
        <v>0.5</v>
      </c>
      <c r="C19" s="1">
        <v>1</v>
      </c>
      <c r="D19" s="1">
        <v>0</v>
      </c>
      <c r="E19" s="1">
        <v>2</v>
      </c>
      <c r="H19" s="1">
        <v>0</v>
      </c>
      <c r="I19" s="1">
        <f>B2-B19*I18</f>
        <v>2</v>
      </c>
      <c r="J19" s="1">
        <f>C2-B19*J18</f>
        <v>0.5</v>
      </c>
    </row>
    <row r="20" spans="1:10" x14ac:dyDescent="0.25">
      <c r="B20" s="1">
        <v>0.25</v>
      </c>
      <c r="C20" s="1">
        <f>(B3-B20*I18)/I19</f>
        <v>1</v>
      </c>
      <c r="D20" s="1">
        <v>1</v>
      </c>
      <c r="E20" s="1">
        <v>4</v>
      </c>
      <c r="H20" s="1">
        <v>0</v>
      </c>
      <c r="I20" s="1">
        <v>0</v>
      </c>
      <c r="J20" s="1">
        <f>C3-B20*J18-J19*C20</f>
        <v>2.25</v>
      </c>
    </row>
    <row r="22" spans="1:10" x14ac:dyDescent="0.25">
      <c r="E22" s="1" t="s">
        <v>21</v>
      </c>
      <c r="F22" s="1">
        <f>E18/B18</f>
        <v>1</v>
      </c>
      <c r="I22" s="8" t="s">
        <v>17</v>
      </c>
      <c r="J22" s="8">
        <f>(F22-J18*J24-I18*J23)/H18</f>
        <v>-0.25</v>
      </c>
    </row>
    <row r="23" spans="1:10" x14ac:dyDescent="0.25">
      <c r="E23" s="1" t="s">
        <v>22</v>
      </c>
      <c r="F23" s="1">
        <f>E19-B19*F22</f>
        <v>1.5</v>
      </c>
      <c r="I23" s="8" t="s">
        <v>18</v>
      </c>
      <c r="J23" s="8">
        <f>(F23-J19*J24)/I19</f>
        <v>0.5</v>
      </c>
    </row>
    <row r="24" spans="1:10" x14ac:dyDescent="0.25">
      <c r="E24" s="1" t="s">
        <v>23</v>
      </c>
      <c r="F24" s="1">
        <f>E20-C20*F23-F22*B20</f>
        <v>2.25</v>
      </c>
      <c r="I24" s="8" t="s">
        <v>19</v>
      </c>
      <c r="J24" s="8">
        <f>F24/J20</f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ex 1</vt:lpstr>
      <vt:lpstr>Ex 2</vt:lpstr>
      <vt:lpstr>Ex 3</vt:lpstr>
      <vt:lpstr>ex 4</vt:lpstr>
    </vt:vector>
  </TitlesOfParts>
  <Company>UTFPR-SH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2017-05-02T18:55:19Z</dcterms:created>
  <dcterms:modified xsi:type="dcterms:W3CDTF">2017-05-02T21:20:51Z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43664170-ae0c-4aae-a6aa-25c0a6c45318</vt:lpwstr>
  </property>
</Properties>
</file>